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A98FB5F-ECC4-4282-B57B-5677A67AD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184" i="1" l="1"/>
  <c r="L146" i="1"/>
  <c r="L108" i="1"/>
  <c r="L96" i="1"/>
  <c r="L32" i="1"/>
  <c r="B192" i="1" l="1"/>
  <c r="A192" i="1"/>
  <c r="L191" i="1"/>
  <c r="J191" i="1"/>
  <c r="I191" i="1"/>
  <c r="H191" i="1"/>
  <c r="G191" i="1"/>
  <c r="F191" i="1"/>
  <c r="B182" i="1"/>
  <c r="A182" i="1"/>
  <c r="L181" i="1"/>
  <c r="J181" i="1"/>
  <c r="I181" i="1"/>
  <c r="H181" i="1"/>
  <c r="G181" i="1"/>
  <c r="G192" i="1" s="1"/>
  <c r="F181" i="1"/>
  <c r="B173" i="1"/>
  <c r="A173" i="1"/>
  <c r="L172" i="1"/>
  <c r="J172" i="1"/>
  <c r="I172" i="1"/>
  <c r="H172" i="1"/>
  <c r="G172" i="1"/>
  <c r="F172" i="1"/>
  <c r="B163" i="1"/>
  <c r="A163" i="1"/>
  <c r="L162" i="1"/>
  <c r="L173" i="1" s="1"/>
  <c r="J162" i="1"/>
  <c r="I162" i="1"/>
  <c r="H162" i="1"/>
  <c r="G162" i="1"/>
  <c r="F162" i="1"/>
  <c r="B154" i="1"/>
  <c r="A154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G143" i="1"/>
  <c r="F143" i="1"/>
  <c r="B135" i="1"/>
  <c r="A135" i="1"/>
  <c r="L134" i="1"/>
  <c r="J134" i="1"/>
  <c r="I134" i="1"/>
  <c r="H134" i="1"/>
  <c r="G134" i="1"/>
  <c r="F134" i="1"/>
  <c r="B125" i="1"/>
  <c r="A125" i="1"/>
  <c r="L124" i="1"/>
  <c r="J124" i="1"/>
  <c r="I124" i="1"/>
  <c r="H124" i="1"/>
  <c r="G124" i="1"/>
  <c r="G135" i="1" s="1"/>
  <c r="F124" i="1"/>
  <c r="B116" i="1"/>
  <c r="A116" i="1"/>
  <c r="L115" i="1"/>
  <c r="J115" i="1"/>
  <c r="I115" i="1"/>
  <c r="H115" i="1"/>
  <c r="G115" i="1"/>
  <c r="F115" i="1"/>
  <c r="B106" i="1"/>
  <c r="A106" i="1"/>
  <c r="L105" i="1"/>
  <c r="J105" i="1"/>
  <c r="I105" i="1"/>
  <c r="H105" i="1"/>
  <c r="G105" i="1"/>
  <c r="F105" i="1"/>
  <c r="B97" i="1"/>
  <c r="A97" i="1"/>
  <c r="J96" i="1"/>
  <c r="I96" i="1"/>
  <c r="H96" i="1"/>
  <c r="G96" i="1"/>
  <c r="F96" i="1"/>
  <c r="B87" i="1"/>
  <c r="A87" i="1"/>
  <c r="L86" i="1"/>
  <c r="L97" i="1" s="1"/>
  <c r="J86" i="1"/>
  <c r="I86" i="1"/>
  <c r="H86" i="1"/>
  <c r="G86" i="1"/>
  <c r="F86" i="1"/>
  <c r="B78" i="1"/>
  <c r="A78" i="1"/>
  <c r="L77" i="1"/>
  <c r="J77" i="1"/>
  <c r="I77" i="1"/>
  <c r="H77" i="1"/>
  <c r="G77" i="1"/>
  <c r="F77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49" i="1"/>
  <c r="A49" i="1"/>
  <c r="L48" i="1"/>
  <c r="J48" i="1"/>
  <c r="I48" i="1"/>
  <c r="H48" i="1"/>
  <c r="G48" i="1"/>
  <c r="F48" i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H29" i="1"/>
  <c r="G29" i="1"/>
  <c r="F29" i="1"/>
  <c r="B21" i="1"/>
  <c r="A21" i="1"/>
  <c r="L20" i="1"/>
  <c r="J20" i="1"/>
  <c r="I20" i="1"/>
  <c r="H20" i="1"/>
  <c r="G20" i="1"/>
  <c r="F20" i="1"/>
  <c r="B11" i="1"/>
  <c r="A11" i="1"/>
  <c r="L10" i="1"/>
  <c r="J10" i="1"/>
  <c r="I10" i="1"/>
  <c r="H10" i="1"/>
  <c r="G10" i="1"/>
  <c r="F10" i="1"/>
  <c r="I97" i="1" l="1"/>
  <c r="L116" i="1"/>
  <c r="F59" i="1"/>
  <c r="H78" i="1"/>
  <c r="H135" i="1"/>
  <c r="F173" i="1"/>
  <c r="H192" i="1"/>
  <c r="G59" i="1"/>
  <c r="L154" i="1"/>
  <c r="G173" i="1"/>
  <c r="I154" i="1"/>
  <c r="J154" i="1"/>
  <c r="I135" i="1"/>
  <c r="I192" i="1"/>
  <c r="F116" i="1"/>
  <c r="G116" i="1"/>
  <c r="J97" i="1"/>
  <c r="J40" i="1"/>
  <c r="L40" i="1"/>
  <c r="L59" i="1"/>
  <c r="I78" i="1"/>
  <c r="G78" i="1"/>
  <c r="I40" i="1"/>
  <c r="H21" i="1"/>
  <c r="I21" i="1"/>
  <c r="G21" i="1"/>
  <c r="J21" i="1"/>
  <c r="F40" i="1"/>
  <c r="H59" i="1"/>
  <c r="J78" i="1"/>
  <c r="F97" i="1"/>
  <c r="H116" i="1"/>
  <c r="J135" i="1"/>
  <c r="F154" i="1"/>
  <c r="H173" i="1"/>
  <c r="J192" i="1"/>
  <c r="G40" i="1"/>
  <c r="I59" i="1"/>
  <c r="G97" i="1"/>
  <c r="G154" i="1"/>
  <c r="I173" i="1"/>
  <c r="L192" i="1"/>
  <c r="L21" i="1"/>
  <c r="L78" i="1"/>
  <c r="I116" i="1"/>
  <c r="L135" i="1"/>
  <c r="F21" i="1"/>
  <c r="H40" i="1"/>
  <c r="J59" i="1"/>
  <c r="F78" i="1"/>
  <c r="H97" i="1"/>
  <c r="J116" i="1"/>
  <c r="F135" i="1"/>
  <c r="H154" i="1"/>
  <c r="J173" i="1"/>
  <c r="F192" i="1"/>
  <c r="I193" i="1" l="1"/>
  <c r="L193" i="1"/>
  <c r="H193" i="1"/>
  <c r="G193" i="1"/>
  <c r="F193" i="1"/>
  <c r="J193" i="1"/>
</calcChain>
</file>

<file path=xl/sharedStrings.xml><?xml version="1.0" encoding="utf-8"?>
<sst xmlns="http://schemas.openxmlformats.org/spreadsheetml/2006/main" count="339" uniqueCount="118">
  <si>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</si>
  <si>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</si>
  <si>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</si>
  <si>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</si>
  <si>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</si>
  <si>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</si>
  <si>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</si>
  <si>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</si>
  <si>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</si>
  <si>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</si>
  <si>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</si>
  <si>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</si>
  <si>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</si>
  <si>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</si>
  <si>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</si>
  <si>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</si>
  <si>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</si>
  <si>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</si>
  <si>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</si>
  <si>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</si>
  <si>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</si>
  <si>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</si>
  <si>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</si>
  <si>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</si>
  <si>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</si>
  <si>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</si>
  <si>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</si>
  <si>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</si>
  <si>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</si>
  <si>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</si>
  <si>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</si>
  <si>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</si>
  <si>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</si>
  <si>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</si>
  <si>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</si>
  <si>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</si>
  <si>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</si>
  <si>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</si>
  <si>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</si>
  <si>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 "Нижневартовская общеобразовательная санаторная школа"</t>
  </si>
  <si>
    <t>директор</t>
  </si>
  <si>
    <t>Лопаткина Н.В.</t>
  </si>
  <si>
    <t xml:space="preserve">Каша вязкая молочная из пшенной, овсяной, гречневой и других круп (с маслом и вареньем)(пшенная) </t>
  </si>
  <si>
    <t>Кофейный напиток с молоком</t>
  </si>
  <si>
    <t>Хлеб пшеничный</t>
  </si>
  <si>
    <t>Плоды или ягоды свежие</t>
  </si>
  <si>
    <t>Борщ с  картофелем</t>
  </si>
  <si>
    <t>Котлеты рубленые из бройлер-цыплят (с маслом)</t>
  </si>
  <si>
    <t>Макаронные изделия отварные</t>
  </si>
  <si>
    <t>Компот из свежих плодов (черешня, вишня, слива, персики или абрикосы)</t>
  </si>
  <si>
    <t>Хлеб ржано-пшеничный</t>
  </si>
  <si>
    <t>Н</t>
  </si>
  <si>
    <t>Каша жидкая молочная из манной крупы (с маслом и сахаром)</t>
  </si>
  <si>
    <t>Бутерброд с сыром</t>
  </si>
  <si>
    <t>Чай с сахаром, вареньем, джемом, медом, повидлом (сахар)</t>
  </si>
  <si>
    <t>Суп с макаронными(лапша) изделиями</t>
  </si>
  <si>
    <t>Азу из отварного мяса</t>
  </si>
  <si>
    <t xml:space="preserve">Компот из сухофруктов и шиповника </t>
  </si>
  <si>
    <t>7\10</t>
  </si>
  <si>
    <t>Омлет натуральный</t>
  </si>
  <si>
    <t>Тефтели мясные (2й вариант)</t>
  </si>
  <si>
    <t>Каша рассыпчатая гречневая</t>
  </si>
  <si>
    <t>Напиток  ягодный</t>
  </si>
  <si>
    <t xml:space="preserve">Каша "Дружба" с маслом сливочным </t>
  </si>
  <si>
    <t>2\4</t>
  </si>
  <si>
    <t>Какао с молоком</t>
  </si>
  <si>
    <t>Сыр (порциями) (Российский)</t>
  </si>
  <si>
    <t>Рассольник ленинградский</t>
  </si>
  <si>
    <t>Жаркое по-домашнему(говядина ,картофель,лук репчатый,томат паста)</t>
  </si>
  <si>
    <t>Соки овощные, фруктовые и ягодные</t>
  </si>
  <si>
    <t>Пудинг из творога (запеченный) (с молоком сгущенным)</t>
  </si>
  <si>
    <t>Чай с сахаром, вареньем, джемом, медом, повидлом (повидло)</t>
  </si>
  <si>
    <t>Суп картофельный с бобовыми</t>
  </si>
  <si>
    <t>Пюре картофельное</t>
  </si>
  <si>
    <t>Компот из смеси сухофруктов</t>
  </si>
  <si>
    <t>Каша вязкая молочная из пшенной, овсяной, гречневой и других круп (с маслом и сахаром)</t>
  </si>
  <si>
    <t>Щи из свежей капусты с картофелем</t>
  </si>
  <si>
    <t>Плов (филе индейки,рис,томатная паста,морковь,лук)</t>
  </si>
  <si>
    <t>Компот из свежезамороженных ягод</t>
  </si>
  <si>
    <t>Масло (порциями)</t>
  </si>
  <si>
    <t>Свекольник из свежей капусты с картофелем</t>
  </si>
  <si>
    <t>5\2</t>
  </si>
  <si>
    <t>Шницель натуральный рубленый</t>
  </si>
  <si>
    <t>9\8</t>
  </si>
  <si>
    <t>Каша гречневая рассыпчатая</t>
  </si>
  <si>
    <t>Компот из яблок и слив или яблок и алычи (яблоки и алыча)</t>
  </si>
  <si>
    <t>Каша вязкая молочная из риса, ячневой, кукурузной и перловой круп (с маслом и сахаром)</t>
  </si>
  <si>
    <t>Какао из консервов "Какао со сгущенным молоком и сахаром"</t>
  </si>
  <si>
    <t>Солянка</t>
  </si>
  <si>
    <t xml:space="preserve">Кисель из плодов или ягод </t>
  </si>
  <si>
    <t>Запеканка творожная</t>
  </si>
  <si>
    <t>Чай с молоком или сливками</t>
  </si>
  <si>
    <t>Суп крестьянский с овощами</t>
  </si>
  <si>
    <t>Котлеты домашние (с соусом)</t>
  </si>
  <si>
    <t>Макаронные изделия отварные с маслом</t>
  </si>
  <si>
    <t>Каша пшенная или гречневая</t>
  </si>
  <si>
    <t>Суп картофельный с яичными хлопьями</t>
  </si>
  <si>
    <t>Куринная грудка отварная в  сметанном соусе</t>
  </si>
  <si>
    <t>Винегрет овощной</t>
  </si>
  <si>
    <t>Рис отварной (с овощами)</t>
  </si>
  <si>
    <t>Салат "Студенческий"(морковка отварная, горошек, картофель, яйцо,растительное масло)</t>
  </si>
  <si>
    <t>508а</t>
  </si>
  <si>
    <t>Салат из белокачанной капусты с кукурузой,луком и растительным маслом</t>
  </si>
  <si>
    <t>Салат из свеклы с сыром</t>
  </si>
  <si>
    <t>50\1</t>
  </si>
  <si>
    <t>Салат из свеклы с яблоками</t>
  </si>
  <si>
    <t>Омлет натуральный с кукурузой отварной</t>
  </si>
  <si>
    <t>Салат из картофеля с солеными огурцами</t>
  </si>
  <si>
    <t>Салат из белокочанной капусты с морковью и растительным маслом</t>
  </si>
  <si>
    <t>5\1</t>
  </si>
  <si>
    <t>Соус молочный (сладкий)</t>
  </si>
  <si>
    <t>Салат "Степной"(морковка отварная,соленный огец,картофель отварной,горошек зеленный консервированный,лук,масло растительное)</t>
  </si>
  <si>
    <t>Салат из моркови</t>
  </si>
  <si>
    <t>Суп картофельный с клецками на курином бульоне</t>
  </si>
  <si>
    <t>Салат из моркови с огурцами и зеленым горошком</t>
  </si>
  <si>
    <t>Голубцы ленивые (с мясом птицы)</t>
  </si>
  <si>
    <t>Рис отварной</t>
  </si>
  <si>
    <t xml:space="preserve">Рыба запеченная под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</si>
</sst>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0" fontId="12" fillId="4" borderId="2" xfId="0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right" vertical="top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right"/>
    </xf>
    <xf numFmtId="2" fontId="14" fillId="4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2" fillId="4" borderId="0" xfId="0" applyFont="1" applyFill="1"/>
    <xf numFmtId="0" fontId="0" fillId="4" borderId="2" xfId="0" applyFill="1" applyBorder="1" applyProtection="1">
      <protection locked="0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left" wrapText="1"/>
    </xf>
    <xf numFmtId="0" fontId="0" fillId="5" borderId="1" xfId="0" applyFill="1" applyBorder="1"/>
    <xf numFmtId="0" fontId="0" fillId="5" borderId="2" xfId="0" applyFill="1" applyBorder="1"/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top" wrapText="1"/>
    </xf>
    <xf numFmtId="4" fontId="11" fillId="4" borderId="15" xfId="0" applyNumberFormat="1" applyFont="1" applyFill="1" applyBorder="1" applyAlignment="1">
      <alignment horizontal="center"/>
    </xf>
    <xf numFmtId="4" fontId="11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right"/>
    </xf>
    <xf numFmtId="2" fontId="14" fillId="5" borderId="2" xfId="0" applyNumberFormat="1" applyFont="1" applyFill="1" applyBorder="1" applyAlignment="1">
      <alignment horizontal="center"/>
    </xf>
    <xf numFmtId="2" fontId="14" fillId="5" borderId="21" xfId="0" applyNumberFormat="1" applyFont="1" applyFill="1" applyBorder="1" applyAlignment="1">
      <alignment horizontal="center"/>
    </xf>
    <xf numFmtId="2" fontId="14" fillId="4" borderId="21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distributed" wrapText="1"/>
    </xf>
    <xf numFmtId="0" fontId="14" fillId="4" borderId="2" xfId="0" applyFont="1" applyFill="1" applyBorder="1" applyAlignment="1">
      <alignment horizontal="justify" vertical="distributed"/>
    </xf>
    <xf numFmtId="2" fontId="12" fillId="4" borderId="21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14" fillId="4" borderId="2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top" wrapText="1"/>
    </xf>
    <xf numFmtId="0" fontId="14" fillId="4" borderId="23" xfId="0" applyFont="1" applyFill="1" applyBorder="1" applyAlignment="1">
      <alignment horizontal="center" vertical="top" wrapText="1"/>
    </xf>
    <xf numFmtId="4" fontId="11" fillId="4" borderId="15" xfId="0" applyNumberFormat="1" applyFont="1" applyFill="1" applyBorder="1"/>
    <xf numFmtId="4" fontId="11" fillId="4" borderId="15" xfId="0" applyNumberFormat="1" applyFont="1" applyFill="1" applyBorder="1" applyAlignment="1">
      <alignment horizontal="center" vertical="top"/>
    </xf>
    <xf numFmtId="0" fontId="14" fillId="4" borderId="2" xfId="0" applyFont="1" applyFill="1" applyBorder="1"/>
    <xf numFmtId="2" fontId="14" fillId="4" borderId="2" xfId="0" applyNumberFormat="1" applyFont="1" applyFill="1" applyBorder="1"/>
    <xf numFmtId="2" fontId="14" fillId="4" borderId="21" xfId="0" applyNumberFormat="1" applyFont="1" applyFill="1" applyBorder="1"/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2" fontId="14" fillId="4" borderId="2" xfId="0" applyNumberFormat="1" applyFont="1" applyFill="1" applyBorder="1" applyAlignment="1">
      <alignment vertical="center"/>
    </xf>
    <xf numFmtId="2" fontId="14" fillId="4" borderId="21" xfId="0" applyNumberFormat="1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4" fontId="11" fillId="5" borderId="15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A8A55C2A-B091-415E-9897-B040985C8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3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0" sqref="P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6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4" t="s">
        <v>39</v>
      </c>
      <c r="D1" s="105"/>
      <c r="E1" s="105"/>
      <c r="F1" s="12" t="s">
        <v>16</v>
      </c>
      <c r="G1" s="2" t="s">
        <v>17</v>
      </c>
      <c r="H1" s="106" t="s">
        <v>40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41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14</v>
      </c>
      <c r="I3" s="44">
        <v>11</v>
      </c>
      <c r="J3" s="45">
        <v>2023</v>
      </c>
      <c r="K3" s="1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80" t="s">
        <v>12</v>
      </c>
      <c r="F5" s="80" t="s">
        <v>34</v>
      </c>
      <c r="G5" s="80" t="s">
        <v>1</v>
      </c>
      <c r="H5" s="80" t="s">
        <v>2</v>
      </c>
      <c r="I5" s="80" t="s">
        <v>3</v>
      </c>
      <c r="J5" s="80" t="s">
        <v>10</v>
      </c>
      <c r="K5" s="81" t="s">
        <v>11</v>
      </c>
      <c r="L5" s="80" t="s">
        <v>35</v>
      </c>
    </row>
    <row r="6" spans="1:12" ht="26.2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52</v>
      </c>
      <c r="F6" s="50">
        <v>200</v>
      </c>
      <c r="G6" s="50">
        <v>5.56</v>
      </c>
      <c r="H6" s="50">
        <v>9.74</v>
      </c>
      <c r="I6" s="50">
        <v>38.5</v>
      </c>
      <c r="J6" s="50">
        <v>264.54000000000002</v>
      </c>
      <c r="K6" s="50">
        <v>181</v>
      </c>
      <c r="L6" s="69">
        <v>44.63</v>
      </c>
    </row>
    <row r="7" spans="1:12" ht="15.75" x14ac:dyDescent="0.25">
      <c r="A7" s="23"/>
      <c r="B7" s="15"/>
      <c r="C7" s="11"/>
      <c r="D7" s="7" t="s">
        <v>22</v>
      </c>
      <c r="E7" s="50" t="s">
        <v>43</v>
      </c>
      <c r="F7" s="55">
        <v>200</v>
      </c>
      <c r="G7" s="57">
        <v>3.16</v>
      </c>
      <c r="H7" s="57">
        <v>2.68</v>
      </c>
      <c r="I7" s="79">
        <v>15.94</v>
      </c>
      <c r="J7" s="56">
        <v>100.6</v>
      </c>
      <c r="K7" s="56">
        <v>379</v>
      </c>
      <c r="L7" s="69">
        <v>28.41</v>
      </c>
    </row>
    <row r="8" spans="1:12" ht="15.75" x14ac:dyDescent="0.25">
      <c r="A8" s="23"/>
      <c r="B8" s="15"/>
      <c r="C8" s="11"/>
      <c r="D8" s="7" t="s">
        <v>23</v>
      </c>
      <c r="E8" s="50" t="s">
        <v>44</v>
      </c>
      <c r="F8" s="55">
        <v>60</v>
      </c>
      <c r="G8" s="57">
        <v>4.74</v>
      </c>
      <c r="H8" s="57">
        <v>0.6</v>
      </c>
      <c r="I8" s="79">
        <v>1.26</v>
      </c>
      <c r="J8" s="56">
        <v>140.28</v>
      </c>
      <c r="K8" s="56" t="s">
        <v>51</v>
      </c>
      <c r="L8" s="69">
        <v>5.66</v>
      </c>
    </row>
    <row r="9" spans="1:12" ht="15.75" x14ac:dyDescent="0.25">
      <c r="A9" s="23"/>
      <c r="B9" s="15"/>
      <c r="C9" s="11"/>
      <c r="D9" s="7" t="s">
        <v>24</v>
      </c>
      <c r="E9" s="50" t="s">
        <v>45</v>
      </c>
      <c r="F9" s="55">
        <v>100</v>
      </c>
      <c r="G9" s="57">
        <v>0.4</v>
      </c>
      <c r="H9" s="57">
        <v>0.4</v>
      </c>
      <c r="I9" s="79">
        <v>9.8000000000000007</v>
      </c>
      <c r="J9" s="56">
        <v>47</v>
      </c>
      <c r="K9" s="56">
        <v>338</v>
      </c>
      <c r="L9" s="69">
        <v>32.32</v>
      </c>
    </row>
    <row r="10" spans="1:12" ht="15" x14ac:dyDescent="0.25">
      <c r="A10" s="24"/>
      <c r="B10" s="17"/>
      <c r="C10" s="8"/>
      <c r="D10" s="18" t="s">
        <v>33</v>
      </c>
      <c r="E10" s="9"/>
      <c r="F10" s="19">
        <f>SUM(F6:F9)</f>
        <v>560</v>
      </c>
      <c r="G10" s="19">
        <f>SUM(G6:G9)</f>
        <v>13.86</v>
      </c>
      <c r="H10" s="19">
        <f>SUM(H6:H9)</f>
        <v>13.42</v>
      </c>
      <c r="I10" s="19">
        <f>SUM(I6:I9)</f>
        <v>65.5</v>
      </c>
      <c r="J10" s="19">
        <f>SUM(J6:J9)</f>
        <v>552.41999999999996</v>
      </c>
      <c r="K10" s="25"/>
      <c r="L10" s="68">
        <f>SUM(L6:L9)</f>
        <v>111.02000000000001</v>
      </c>
    </row>
    <row r="11" spans="1:12" ht="15.75" x14ac:dyDescent="0.25">
      <c r="A11" s="26">
        <f>A6</f>
        <v>1</v>
      </c>
      <c r="B11" s="13">
        <f>B6</f>
        <v>1</v>
      </c>
      <c r="C11" s="10" t="s">
        <v>25</v>
      </c>
      <c r="D11" s="7" t="s">
        <v>26</v>
      </c>
      <c r="E11" s="50" t="s">
        <v>98</v>
      </c>
      <c r="F11" s="55">
        <v>100</v>
      </c>
      <c r="G11" s="57">
        <v>1.39</v>
      </c>
      <c r="H11" s="57">
        <v>10.02</v>
      </c>
      <c r="I11" s="79">
        <v>6.55</v>
      </c>
      <c r="J11" s="56">
        <v>122</v>
      </c>
      <c r="K11" s="56">
        <v>67</v>
      </c>
      <c r="L11" s="69">
        <v>41.66</v>
      </c>
    </row>
    <row r="12" spans="1:12" ht="15.75" x14ac:dyDescent="0.25">
      <c r="A12" s="23"/>
      <c r="B12" s="15"/>
      <c r="C12" s="11"/>
      <c r="D12" s="7" t="s">
        <v>27</v>
      </c>
      <c r="E12" s="50" t="s">
        <v>46</v>
      </c>
      <c r="F12" s="55">
        <v>200</v>
      </c>
      <c r="G12" s="51">
        <v>2.96</v>
      </c>
      <c r="H12" s="51">
        <v>4.08</v>
      </c>
      <c r="I12" s="82">
        <v>11.06</v>
      </c>
      <c r="J12" s="56">
        <v>92.8</v>
      </c>
      <c r="K12" s="56">
        <v>84</v>
      </c>
      <c r="L12" s="69">
        <v>51.37</v>
      </c>
    </row>
    <row r="13" spans="1:12" ht="15.75" x14ac:dyDescent="0.25">
      <c r="A13" s="23"/>
      <c r="B13" s="15"/>
      <c r="C13" s="11"/>
      <c r="D13" s="7" t="s">
        <v>28</v>
      </c>
      <c r="E13" s="50" t="s">
        <v>47</v>
      </c>
      <c r="F13" s="55">
        <v>100</v>
      </c>
      <c r="G13" s="57">
        <v>11.13</v>
      </c>
      <c r="H13" s="57">
        <v>21.38</v>
      </c>
      <c r="I13" s="79">
        <v>11.24</v>
      </c>
      <c r="J13" s="56">
        <v>282.18</v>
      </c>
      <c r="K13" s="56">
        <v>295</v>
      </c>
      <c r="L13" s="69">
        <v>118.55</v>
      </c>
    </row>
    <row r="14" spans="1:12" ht="15.75" x14ac:dyDescent="0.25">
      <c r="A14" s="23"/>
      <c r="B14" s="15"/>
      <c r="C14" s="11"/>
      <c r="D14" s="7" t="s">
        <v>29</v>
      </c>
      <c r="E14" s="50" t="s">
        <v>48</v>
      </c>
      <c r="F14" s="55">
        <v>150</v>
      </c>
      <c r="G14" s="57">
        <v>5.52</v>
      </c>
      <c r="H14" s="57">
        <v>4.51</v>
      </c>
      <c r="I14" s="79">
        <v>26.44</v>
      </c>
      <c r="J14" s="56">
        <v>168.45</v>
      </c>
      <c r="K14" s="56">
        <v>157</v>
      </c>
      <c r="L14" s="69">
        <v>30.67</v>
      </c>
    </row>
    <row r="15" spans="1:12" ht="26.25" x14ac:dyDescent="0.25">
      <c r="A15" s="23"/>
      <c r="B15" s="15"/>
      <c r="C15" s="11"/>
      <c r="D15" s="7" t="s">
        <v>30</v>
      </c>
      <c r="E15" s="50" t="s">
        <v>49</v>
      </c>
      <c r="F15" s="55">
        <v>200</v>
      </c>
      <c r="G15" s="57">
        <v>0.44</v>
      </c>
      <c r="H15" s="57">
        <v>0.16</v>
      </c>
      <c r="I15" s="79">
        <v>28.2</v>
      </c>
      <c r="J15" s="56">
        <v>116.6</v>
      </c>
      <c r="K15" s="56">
        <v>342</v>
      </c>
      <c r="L15" s="69">
        <v>16.16</v>
      </c>
    </row>
    <row r="16" spans="1:12" ht="15.75" x14ac:dyDescent="0.25">
      <c r="A16" s="23"/>
      <c r="B16" s="15"/>
      <c r="C16" s="11"/>
      <c r="D16" s="7" t="s">
        <v>31</v>
      </c>
      <c r="E16" s="50" t="s">
        <v>44</v>
      </c>
      <c r="F16" s="55">
        <v>60</v>
      </c>
      <c r="G16" s="57">
        <v>4.74</v>
      </c>
      <c r="H16" s="57">
        <v>0.6</v>
      </c>
      <c r="I16" s="79">
        <v>1.26</v>
      </c>
      <c r="J16" s="56">
        <v>140.28</v>
      </c>
      <c r="K16" s="56" t="s">
        <v>51</v>
      </c>
      <c r="L16" s="69">
        <v>5.66</v>
      </c>
    </row>
    <row r="17" spans="1:12" ht="15.75" x14ac:dyDescent="0.25">
      <c r="A17" s="23"/>
      <c r="B17" s="15"/>
      <c r="C17" s="11"/>
      <c r="D17" s="7" t="s">
        <v>32</v>
      </c>
      <c r="E17" s="50" t="s">
        <v>50</v>
      </c>
      <c r="F17" s="55">
        <v>60</v>
      </c>
      <c r="G17" s="57">
        <v>3.36</v>
      </c>
      <c r="H17" s="57">
        <v>0.66</v>
      </c>
      <c r="I17" s="79">
        <v>1.44</v>
      </c>
      <c r="J17" s="56">
        <v>137.94</v>
      </c>
      <c r="K17" s="56" t="s">
        <v>51</v>
      </c>
      <c r="L17" s="69">
        <v>5.66</v>
      </c>
    </row>
    <row r="18" spans="1:12" ht="15" x14ac:dyDescent="0.25">
      <c r="A18" s="23"/>
      <c r="B18" s="15"/>
      <c r="C18" s="11"/>
      <c r="D18" s="6"/>
      <c r="E18" s="50"/>
      <c r="F18" s="50"/>
      <c r="G18" s="50"/>
      <c r="H18" s="50"/>
      <c r="I18" s="50"/>
      <c r="J18" s="50"/>
      <c r="K18" s="50"/>
      <c r="L18" s="50"/>
    </row>
    <row r="19" spans="1:12" ht="15" x14ac:dyDescent="0.25">
      <c r="A19" s="23"/>
      <c r="B19" s="15"/>
      <c r="C19" s="11"/>
      <c r="D19" s="6"/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870</v>
      </c>
      <c r="G20" s="19">
        <f t="shared" ref="G20:J20" si="0">SUM(G11:G19)</f>
        <v>29.54</v>
      </c>
      <c r="H20" s="19">
        <f t="shared" si="0"/>
        <v>41.409999999999989</v>
      </c>
      <c r="I20" s="19">
        <f t="shared" si="0"/>
        <v>86.190000000000012</v>
      </c>
      <c r="J20" s="19">
        <f t="shared" si="0"/>
        <v>1060.25</v>
      </c>
      <c r="K20" s="25"/>
      <c r="L20" s="68">
        <f t="shared" ref="L20" si="1">SUM(L11:L19)</f>
        <v>269.73000000000008</v>
      </c>
    </row>
    <row r="21" spans="1:12" ht="15.75" thickBot="1" x14ac:dyDescent="0.25">
      <c r="A21" s="29">
        <f>A6</f>
        <v>1</v>
      </c>
      <c r="B21" s="30">
        <f>B6</f>
        <v>1</v>
      </c>
      <c r="C21" s="107" t="s">
        <v>4</v>
      </c>
      <c r="D21" s="108"/>
      <c r="E21" s="31"/>
      <c r="F21" s="32">
        <f>F10+F20</f>
        <v>1430</v>
      </c>
      <c r="G21" s="32">
        <f t="shared" ref="G21:J21" si="2">G10+G20</f>
        <v>43.4</v>
      </c>
      <c r="H21" s="32">
        <f t="shared" si="2"/>
        <v>54.829999999999991</v>
      </c>
      <c r="I21" s="32">
        <f t="shared" si="2"/>
        <v>151.69</v>
      </c>
      <c r="J21" s="32">
        <f t="shared" si="2"/>
        <v>1612.67</v>
      </c>
      <c r="K21" s="32"/>
      <c r="L21" s="32">
        <f t="shared" ref="L21" si="3">L10+L20</f>
        <v>380.75000000000011</v>
      </c>
    </row>
    <row r="22" spans="1:12" ht="26.25" x14ac:dyDescent="0.25">
      <c r="A22" s="14">
        <v>1</v>
      </c>
      <c r="B22" s="15">
        <v>2</v>
      </c>
      <c r="C22" s="22" t="s">
        <v>20</v>
      </c>
      <c r="D22" s="5" t="s">
        <v>21</v>
      </c>
      <c r="E22" s="50" t="s">
        <v>70</v>
      </c>
      <c r="F22" s="55">
        <v>150</v>
      </c>
      <c r="G22" s="57">
        <v>22</v>
      </c>
      <c r="H22" s="57">
        <v>17.22</v>
      </c>
      <c r="I22" s="57">
        <v>56.37</v>
      </c>
      <c r="J22" s="56">
        <v>468.71</v>
      </c>
      <c r="K22" s="56">
        <v>222</v>
      </c>
      <c r="L22" s="69">
        <v>41.88</v>
      </c>
    </row>
    <row r="23" spans="1:12" ht="15.75" x14ac:dyDescent="0.25">
      <c r="A23" s="14"/>
      <c r="B23" s="15"/>
      <c r="C23" s="11"/>
      <c r="D23" s="6"/>
      <c r="E23" s="50" t="s">
        <v>53</v>
      </c>
      <c r="F23" s="50">
        <v>50</v>
      </c>
      <c r="G23" s="50">
        <v>5.8</v>
      </c>
      <c r="H23" s="50">
        <v>8.3000000000000007</v>
      </c>
      <c r="I23" s="50">
        <v>14.83</v>
      </c>
      <c r="J23" s="50">
        <v>157</v>
      </c>
      <c r="K23" s="50">
        <v>3</v>
      </c>
      <c r="L23" s="69">
        <v>48.48</v>
      </c>
    </row>
    <row r="24" spans="1:12" ht="26.25" x14ac:dyDescent="0.25">
      <c r="A24" s="14"/>
      <c r="B24" s="15"/>
      <c r="C24" s="11"/>
      <c r="D24" s="7" t="s">
        <v>22</v>
      </c>
      <c r="E24" s="50" t="s">
        <v>54</v>
      </c>
      <c r="F24" s="50">
        <v>200</v>
      </c>
      <c r="G24" s="50">
        <v>0.06</v>
      </c>
      <c r="H24" s="50">
        <v>0.02</v>
      </c>
      <c r="I24" s="50">
        <v>13.96</v>
      </c>
      <c r="J24" s="50">
        <v>55.82</v>
      </c>
      <c r="K24" s="50">
        <v>376</v>
      </c>
      <c r="L24" s="69">
        <v>14.54</v>
      </c>
    </row>
    <row r="25" spans="1:12" ht="15.75" x14ac:dyDescent="0.25">
      <c r="A25" s="14"/>
      <c r="B25" s="15"/>
      <c r="C25" s="11"/>
      <c r="D25" s="7" t="s">
        <v>23</v>
      </c>
      <c r="E25" s="50" t="s">
        <v>44</v>
      </c>
      <c r="F25" s="50">
        <v>60</v>
      </c>
      <c r="G25" s="50">
        <v>4.74</v>
      </c>
      <c r="H25" s="50">
        <v>0.6</v>
      </c>
      <c r="I25" s="50">
        <v>1.26</v>
      </c>
      <c r="J25" s="50">
        <v>140.28</v>
      </c>
      <c r="K25" s="50" t="s">
        <v>51</v>
      </c>
      <c r="L25" s="69">
        <v>5.66</v>
      </c>
    </row>
    <row r="26" spans="1:12" ht="15.75" x14ac:dyDescent="0.25">
      <c r="A26" s="14"/>
      <c r="B26" s="15"/>
      <c r="C26" s="11"/>
      <c r="D26" s="7" t="s">
        <v>24</v>
      </c>
      <c r="E26" s="50" t="s">
        <v>45</v>
      </c>
      <c r="F26" s="55">
        <v>100</v>
      </c>
      <c r="G26" s="57">
        <v>0.4</v>
      </c>
      <c r="H26" s="57">
        <v>0.4</v>
      </c>
      <c r="I26" s="79">
        <v>9.8000000000000007</v>
      </c>
      <c r="J26" s="56">
        <v>47</v>
      </c>
      <c r="K26" s="56">
        <v>338</v>
      </c>
      <c r="L26" s="69">
        <v>32.32</v>
      </c>
    </row>
    <row r="27" spans="1:12" ht="15" x14ac:dyDescent="0.25">
      <c r="A27" s="14"/>
      <c r="B27" s="15"/>
      <c r="C27" s="11"/>
      <c r="D27" s="6"/>
      <c r="E27" s="50"/>
      <c r="F27" s="50"/>
      <c r="G27" s="50"/>
      <c r="H27" s="50"/>
      <c r="I27" s="50"/>
      <c r="J27" s="50"/>
      <c r="K27" s="50"/>
      <c r="L27" s="50"/>
    </row>
    <row r="28" spans="1:12" ht="15" x14ac:dyDescent="0.25">
      <c r="A28" s="14"/>
      <c r="B28" s="15"/>
      <c r="C28" s="11"/>
      <c r="D28" s="6"/>
      <c r="E28" s="38"/>
      <c r="F28" s="39"/>
      <c r="G28" s="39"/>
      <c r="H28" s="39"/>
      <c r="I28" s="39"/>
      <c r="J28" s="39"/>
      <c r="K28" s="40"/>
      <c r="L28" s="39"/>
    </row>
    <row r="29" spans="1:12" ht="15" x14ac:dyDescent="0.25">
      <c r="A29" s="16"/>
      <c r="B29" s="17"/>
      <c r="C29" s="8"/>
      <c r="D29" s="18" t="s">
        <v>33</v>
      </c>
      <c r="E29" s="9"/>
      <c r="F29" s="19">
        <f>SUM(F22:F28)</f>
        <v>560</v>
      </c>
      <c r="G29" s="19">
        <f>SUM(G22:G28)</f>
        <v>33</v>
      </c>
      <c r="H29" s="19">
        <f>SUM(H22:H28)</f>
        <v>26.54</v>
      </c>
      <c r="I29" s="19">
        <f>SUM(I22:I28)</f>
        <v>96.22</v>
      </c>
      <c r="J29" s="19">
        <f>SUM(J22:J28)</f>
        <v>868.81000000000006</v>
      </c>
      <c r="K29" s="25"/>
      <c r="L29" s="68">
        <f>SUM(L22:L28)</f>
        <v>142.88</v>
      </c>
    </row>
    <row r="30" spans="1:12" ht="25.5" x14ac:dyDescent="0.25">
      <c r="A30" s="13">
        <f>A22</f>
        <v>1</v>
      </c>
      <c r="B30" s="13">
        <f>B22</f>
        <v>2</v>
      </c>
      <c r="C30" s="10" t="s">
        <v>25</v>
      </c>
      <c r="D30" s="7" t="s">
        <v>26</v>
      </c>
      <c r="E30" s="83" t="s">
        <v>100</v>
      </c>
      <c r="F30" s="94">
        <v>100</v>
      </c>
      <c r="G30" s="95">
        <v>3.67</v>
      </c>
      <c r="H30" s="95">
        <v>10.5</v>
      </c>
      <c r="I30" s="96">
        <v>6.7</v>
      </c>
      <c r="J30" s="94">
        <v>133.4</v>
      </c>
      <c r="K30" s="56">
        <v>24</v>
      </c>
      <c r="L30" s="69">
        <v>41.01</v>
      </c>
    </row>
    <row r="31" spans="1:12" ht="15.75" x14ac:dyDescent="0.25">
      <c r="A31" s="14"/>
      <c r="B31" s="15"/>
      <c r="C31" s="11"/>
      <c r="D31" s="7" t="s">
        <v>27</v>
      </c>
      <c r="E31" s="50" t="s">
        <v>55</v>
      </c>
      <c r="F31" s="50">
        <v>200</v>
      </c>
      <c r="G31" s="50">
        <v>1.9</v>
      </c>
      <c r="H31" s="50">
        <v>4.0599999999999996</v>
      </c>
      <c r="I31" s="50">
        <v>13.12</v>
      </c>
      <c r="J31" s="50">
        <v>96.6</v>
      </c>
      <c r="K31" s="50">
        <v>157</v>
      </c>
      <c r="L31" s="69">
        <v>48.16</v>
      </c>
    </row>
    <row r="32" spans="1:12" ht="15.75" x14ac:dyDescent="0.25">
      <c r="A32" s="14"/>
      <c r="B32" s="15"/>
      <c r="C32" s="11"/>
      <c r="D32" s="7" t="s">
        <v>28</v>
      </c>
      <c r="E32" s="50" t="s">
        <v>56</v>
      </c>
      <c r="F32" s="94">
        <v>100</v>
      </c>
      <c r="G32" s="95">
        <v>22.2</v>
      </c>
      <c r="H32" s="95">
        <v>21.3</v>
      </c>
      <c r="I32" s="96">
        <v>4.54</v>
      </c>
      <c r="J32" s="94">
        <v>296.3</v>
      </c>
      <c r="K32" s="56" t="s">
        <v>101</v>
      </c>
      <c r="L32" s="69">
        <f>148.07-28.5-32.35</f>
        <v>87.22</v>
      </c>
    </row>
    <row r="33" spans="1:12" ht="15.75" x14ac:dyDescent="0.25">
      <c r="A33" s="14"/>
      <c r="B33" s="15"/>
      <c r="C33" s="11"/>
      <c r="D33" s="7" t="s">
        <v>29</v>
      </c>
      <c r="E33" s="50" t="s">
        <v>99</v>
      </c>
      <c r="F33" s="94">
        <v>150</v>
      </c>
      <c r="G33" s="95">
        <v>3.5</v>
      </c>
      <c r="H33" s="95">
        <v>9.6999999999999993</v>
      </c>
      <c r="I33" s="96">
        <v>32.799999999999997</v>
      </c>
      <c r="J33" s="94">
        <v>233</v>
      </c>
      <c r="K33" s="56">
        <v>414</v>
      </c>
      <c r="L33" s="69">
        <v>28.5</v>
      </c>
    </row>
    <row r="34" spans="1:12" ht="15.75" x14ac:dyDescent="0.25">
      <c r="A34" s="14"/>
      <c r="B34" s="15"/>
      <c r="C34" s="11"/>
      <c r="D34" s="7" t="s">
        <v>30</v>
      </c>
      <c r="E34" s="50" t="s">
        <v>57</v>
      </c>
      <c r="F34" s="50">
        <v>200</v>
      </c>
      <c r="G34" s="50">
        <v>0.52</v>
      </c>
      <c r="H34" s="50">
        <v>0.18</v>
      </c>
      <c r="I34" s="50">
        <v>28.86</v>
      </c>
      <c r="J34" s="50">
        <v>71.599999999999994</v>
      </c>
      <c r="K34" s="50" t="s">
        <v>58</v>
      </c>
      <c r="L34" s="69">
        <v>16.16</v>
      </c>
    </row>
    <row r="35" spans="1:12" ht="15.75" x14ac:dyDescent="0.25">
      <c r="A35" s="14"/>
      <c r="B35" s="15"/>
      <c r="C35" s="11"/>
      <c r="D35" s="7" t="s">
        <v>31</v>
      </c>
      <c r="E35" s="50" t="s">
        <v>44</v>
      </c>
      <c r="F35" s="50">
        <v>60</v>
      </c>
      <c r="G35" s="50">
        <v>4.74</v>
      </c>
      <c r="H35" s="50">
        <v>0.6</v>
      </c>
      <c r="I35" s="50">
        <v>1.26</v>
      </c>
      <c r="J35" s="50">
        <v>140.28</v>
      </c>
      <c r="K35" s="50" t="s">
        <v>51</v>
      </c>
      <c r="L35" s="69">
        <v>5.66</v>
      </c>
    </row>
    <row r="36" spans="1:12" ht="15.75" x14ac:dyDescent="0.25">
      <c r="A36" s="14"/>
      <c r="B36" s="15"/>
      <c r="C36" s="11"/>
      <c r="D36" s="7" t="s">
        <v>32</v>
      </c>
      <c r="E36" s="50" t="s">
        <v>50</v>
      </c>
      <c r="F36" s="50">
        <v>60</v>
      </c>
      <c r="G36" s="50">
        <v>3.36</v>
      </c>
      <c r="H36" s="50">
        <v>0.66</v>
      </c>
      <c r="I36" s="50">
        <v>1.44</v>
      </c>
      <c r="J36" s="50">
        <v>137.94</v>
      </c>
      <c r="K36" s="50" t="s">
        <v>51</v>
      </c>
      <c r="L36" s="69">
        <v>5.66</v>
      </c>
    </row>
    <row r="37" spans="1:12" ht="15" x14ac:dyDescent="0.25">
      <c r="A37" s="14"/>
      <c r="B37" s="15"/>
      <c r="C37" s="11"/>
      <c r="D37" s="6"/>
      <c r="E37" s="50"/>
      <c r="F37" s="50"/>
      <c r="G37" s="50"/>
      <c r="H37" s="50"/>
      <c r="I37" s="50"/>
      <c r="J37" s="50"/>
      <c r="K37" s="50"/>
      <c r="L37" s="50"/>
    </row>
    <row r="38" spans="1:12" ht="15" x14ac:dyDescent="0.25">
      <c r="A38" s="14"/>
      <c r="B38" s="15"/>
      <c r="C38" s="11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870</v>
      </c>
      <c r="G39" s="19">
        <f t="shared" ref="G39" si="4">SUM(G30:G38)</f>
        <v>39.89</v>
      </c>
      <c r="H39" s="19">
        <f t="shared" ref="H39" si="5">SUM(H30:H38)</f>
        <v>47</v>
      </c>
      <c r="I39" s="19">
        <f t="shared" ref="I39" si="6">SUM(I30:I38)</f>
        <v>88.72</v>
      </c>
      <c r="J39" s="19">
        <f t="shared" ref="J39:L39" si="7">SUM(J30:J38)</f>
        <v>1109.1199999999999</v>
      </c>
      <c r="K39" s="25"/>
      <c r="L39" s="68">
        <f t="shared" si="7"/>
        <v>232.36999999999998</v>
      </c>
    </row>
    <row r="40" spans="1:12" ht="15.75" customHeight="1" thickBot="1" x14ac:dyDescent="0.25">
      <c r="A40" s="33">
        <f>A22</f>
        <v>1</v>
      </c>
      <c r="B40" s="33">
        <f>B22</f>
        <v>2</v>
      </c>
      <c r="C40" s="107" t="s">
        <v>4</v>
      </c>
      <c r="D40" s="108"/>
      <c r="E40" s="31"/>
      <c r="F40" s="32">
        <f>F29+F39</f>
        <v>1430</v>
      </c>
      <c r="G40" s="32">
        <f t="shared" ref="G40" si="8">G29+G39</f>
        <v>72.89</v>
      </c>
      <c r="H40" s="32">
        <f t="shared" ref="H40" si="9">H29+H39</f>
        <v>73.539999999999992</v>
      </c>
      <c r="I40" s="32">
        <f t="shared" ref="I40" si="10">I29+I39</f>
        <v>184.94</v>
      </c>
      <c r="J40" s="32">
        <f t="shared" ref="J40:L40" si="11">J29+J39</f>
        <v>1977.9299999999998</v>
      </c>
      <c r="K40" s="32"/>
      <c r="L40" s="68">
        <f t="shared" si="11"/>
        <v>375.25</v>
      </c>
    </row>
    <row r="41" spans="1:12" ht="15.75" x14ac:dyDescent="0.25">
      <c r="A41" s="20">
        <v>1</v>
      </c>
      <c r="B41" s="21">
        <v>3</v>
      </c>
      <c r="C41" s="22" t="s">
        <v>20</v>
      </c>
      <c r="D41" s="5" t="s">
        <v>21</v>
      </c>
      <c r="E41" s="50" t="s">
        <v>63</v>
      </c>
      <c r="F41" s="55">
        <v>200</v>
      </c>
      <c r="G41" s="57">
        <v>5.46</v>
      </c>
      <c r="H41" s="57">
        <v>9.86</v>
      </c>
      <c r="I41" s="79">
        <v>48.12</v>
      </c>
      <c r="J41" s="56">
        <v>303.64</v>
      </c>
      <c r="K41" s="56" t="s">
        <v>64</v>
      </c>
      <c r="L41" s="92">
        <v>41.39</v>
      </c>
    </row>
    <row r="42" spans="1:12" ht="15.75" x14ac:dyDescent="0.25">
      <c r="A42" s="23"/>
      <c r="B42" s="15"/>
      <c r="C42" s="11"/>
      <c r="D42" s="6"/>
      <c r="E42" s="50" t="s">
        <v>79</v>
      </c>
      <c r="F42" s="55">
        <v>10</v>
      </c>
      <c r="G42" s="57">
        <v>0.08</v>
      </c>
      <c r="H42" s="57">
        <v>7.25</v>
      </c>
      <c r="I42" s="79">
        <v>0.13</v>
      </c>
      <c r="J42" s="56">
        <v>66</v>
      </c>
      <c r="K42" s="56">
        <v>14</v>
      </c>
      <c r="L42" s="92">
        <v>16.16</v>
      </c>
    </row>
    <row r="43" spans="1:12" ht="26.25" x14ac:dyDescent="0.25">
      <c r="A43" s="23"/>
      <c r="B43" s="15"/>
      <c r="C43" s="11"/>
      <c r="D43" s="7" t="s">
        <v>22</v>
      </c>
      <c r="E43" s="50" t="s">
        <v>54</v>
      </c>
      <c r="F43" s="55">
        <v>200</v>
      </c>
      <c r="G43" s="57">
        <v>0.06</v>
      </c>
      <c r="H43" s="57">
        <v>0.02</v>
      </c>
      <c r="I43" s="79">
        <v>13.96</v>
      </c>
      <c r="J43" s="56">
        <v>55.82</v>
      </c>
      <c r="K43" s="56">
        <v>376</v>
      </c>
      <c r="L43" s="92">
        <v>14.54</v>
      </c>
    </row>
    <row r="44" spans="1:12" ht="15" x14ac:dyDescent="0.25">
      <c r="A44" s="23"/>
      <c r="B44" s="15"/>
      <c r="C44" s="11"/>
      <c r="D44" s="7" t="s">
        <v>23</v>
      </c>
      <c r="E44" s="50" t="s">
        <v>44</v>
      </c>
      <c r="F44" s="55">
        <v>60</v>
      </c>
      <c r="G44" s="57">
        <v>4.74</v>
      </c>
      <c r="H44" s="57">
        <v>0.6</v>
      </c>
      <c r="I44" s="79">
        <v>1.26</v>
      </c>
      <c r="J44" s="56">
        <v>140.28</v>
      </c>
      <c r="K44" s="56" t="s">
        <v>51</v>
      </c>
      <c r="L44" s="71">
        <v>5.66</v>
      </c>
    </row>
    <row r="45" spans="1:12" ht="15.75" x14ac:dyDescent="0.25">
      <c r="A45" s="23"/>
      <c r="B45" s="15"/>
      <c r="C45" s="11"/>
      <c r="D45" s="7" t="s">
        <v>24</v>
      </c>
      <c r="E45" s="50" t="s">
        <v>45</v>
      </c>
      <c r="F45" s="55">
        <v>100</v>
      </c>
      <c r="G45" s="57">
        <v>0.4</v>
      </c>
      <c r="H45" s="57">
        <v>0.4</v>
      </c>
      <c r="I45" s="79">
        <v>9.8000000000000007</v>
      </c>
      <c r="J45" s="56">
        <v>47</v>
      </c>
      <c r="K45" s="56">
        <v>338</v>
      </c>
      <c r="L45" s="70">
        <v>32.32</v>
      </c>
    </row>
    <row r="46" spans="1:12" ht="15" x14ac:dyDescent="0.25">
      <c r="A46" s="23"/>
      <c r="B46" s="15"/>
      <c r="C46" s="11"/>
      <c r="D46" s="6"/>
      <c r="E46" s="50"/>
      <c r="F46" s="50"/>
      <c r="G46" s="50"/>
      <c r="H46" s="50"/>
      <c r="I46" s="50"/>
      <c r="J46" s="50"/>
      <c r="K46" s="50"/>
      <c r="L46" s="50"/>
    </row>
    <row r="47" spans="1:12" ht="15" x14ac:dyDescent="0.25">
      <c r="A47" s="23"/>
      <c r="B47" s="15"/>
      <c r="C47" s="11"/>
      <c r="D47" s="6"/>
      <c r="E47" s="38"/>
      <c r="F47" s="39"/>
      <c r="G47" s="39"/>
      <c r="H47" s="39"/>
      <c r="I47" s="39"/>
      <c r="J47" s="39"/>
      <c r="K47" s="40"/>
      <c r="L47" s="39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SUM(F41:F47)</f>
        <v>570</v>
      </c>
      <c r="G48" s="19">
        <f t="shared" ref="G48" si="12">SUM(G41:G47)</f>
        <v>10.74</v>
      </c>
      <c r="H48" s="19">
        <f t="shared" ref="H48" si="13">SUM(H41:H47)</f>
        <v>18.13</v>
      </c>
      <c r="I48" s="19">
        <f t="shared" ref="I48" si="14">SUM(I41:I47)</f>
        <v>73.27</v>
      </c>
      <c r="J48" s="19">
        <f t="shared" ref="J48:L48" si="15">SUM(J41:J47)</f>
        <v>612.74</v>
      </c>
      <c r="K48" s="25"/>
      <c r="L48" s="19">
        <f t="shared" si="15"/>
        <v>110.07</v>
      </c>
    </row>
    <row r="49" spans="1:12" ht="25.5" x14ac:dyDescent="0.25">
      <c r="A49" s="26">
        <f>A41</f>
        <v>1</v>
      </c>
      <c r="B49" s="13">
        <f>B41</f>
        <v>3</v>
      </c>
      <c r="C49" s="10" t="s">
        <v>25</v>
      </c>
      <c r="D49" s="7" t="s">
        <v>26</v>
      </c>
      <c r="E49" s="84" t="s">
        <v>102</v>
      </c>
      <c r="F49" s="55">
        <v>100</v>
      </c>
      <c r="G49" s="57">
        <v>1.5</v>
      </c>
      <c r="H49" s="57">
        <v>6.7</v>
      </c>
      <c r="I49" s="79">
        <v>10.33</v>
      </c>
      <c r="J49" s="56">
        <v>106.67</v>
      </c>
      <c r="K49" s="56">
        <v>22</v>
      </c>
      <c r="L49" s="93">
        <v>35.1</v>
      </c>
    </row>
    <row r="50" spans="1:12" ht="15.75" x14ac:dyDescent="0.25">
      <c r="A50" s="23"/>
      <c r="B50" s="15"/>
      <c r="C50" s="11"/>
      <c r="D50" s="7" t="s">
        <v>27</v>
      </c>
      <c r="E50" s="50" t="s">
        <v>113</v>
      </c>
      <c r="F50" s="55">
        <v>200</v>
      </c>
      <c r="G50" s="51">
        <v>2.84</v>
      </c>
      <c r="H50" s="51">
        <v>3.68</v>
      </c>
      <c r="I50" s="82">
        <v>15.04</v>
      </c>
      <c r="J50" s="52">
        <v>115.4</v>
      </c>
      <c r="K50" s="50">
        <v>43</v>
      </c>
      <c r="L50" s="93">
        <v>51.5</v>
      </c>
    </row>
    <row r="51" spans="1:12" ht="15.75" x14ac:dyDescent="0.25">
      <c r="A51" s="23"/>
      <c r="B51" s="15"/>
      <c r="C51" s="11"/>
      <c r="D51" s="7" t="s">
        <v>28</v>
      </c>
      <c r="E51" s="50" t="s">
        <v>60</v>
      </c>
      <c r="F51" s="47">
        <v>100</v>
      </c>
      <c r="G51" s="48">
        <v>8.5500000000000007</v>
      </c>
      <c r="H51" s="48">
        <v>12.32</v>
      </c>
      <c r="I51" s="85">
        <v>11.48</v>
      </c>
      <c r="J51" s="49">
        <v>190.77</v>
      </c>
      <c r="K51" s="56">
        <v>287</v>
      </c>
      <c r="L51" s="93">
        <v>116.09</v>
      </c>
    </row>
    <row r="52" spans="1:12" ht="15.75" x14ac:dyDescent="0.25">
      <c r="A52" s="23"/>
      <c r="B52" s="15"/>
      <c r="C52" s="11"/>
      <c r="D52" s="7" t="s">
        <v>29</v>
      </c>
      <c r="E52" s="50" t="s">
        <v>61</v>
      </c>
      <c r="F52" s="50">
        <v>150</v>
      </c>
      <c r="G52" s="50">
        <v>8.6</v>
      </c>
      <c r="H52" s="50">
        <v>6.09</v>
      </c>
      <c r="I52" s="50">
        <v>38.64</v>
      </c>
      <c r="J52" s="50">
        <v>243.75</v>
      </c>
      <c r="K52" s="50">
        <v>302</v>
      </c>
      <c r="L52" s="93">
        <v>37.76</v>
      </c>
    </row>
    <row r="53" spans="1:12" ht="15.75" x14ac:dyDescent="0.25">
      <c r="A53" s="23"/>
      <c r="B53" s="15"/>
      <c r="C53" s="11"/>
      <c r="D53" s="7" t="s">
        <v>30</v>
      </c>
      <c r="E53" s="50" t="s">
        <v>62</v>
      </c>
      <c r="F53" s="50">
        <v>200</v>
      </c>
      <c r="G53" s="50">
        <v>0.12</v>
      </c>
      <c r="H53" s="50">
        <v>0.02</v>
      </c>
      <c r="I53" s="50">
        <v>26.56</v>
      </c>
      <c r="J53" s="50">
        <v>106.8</v>
      </c>
      <c r="K53" s="50">
        <v>539</v>
      </c>
      <c r="L53" s="69">
        <v>16.16</v>
      </c>
    </row>
    <row r="54" spans="1:12" ht="15.75" x14ac:dyDescent="0.25">
      <c r="A54" s="23"/>
      <c r="B54" s="15"/>
      <c r="C54" s="11"/>
      <c r="D54" s="7" t="s">
        <v>31</v>
      </c>
      <c r="E54" s="50" t="s">
        <v>44</v>
      </c>
      <c r="F54" s="50">
        <v>60</v>
      </c>
      <c r="G54" s="50">
        <v>4.74</v>
      </c>
      <c r="H54" s="50">
        <v>0.6</v>
      </c>
      <c r="I54" s="50">
        <v>1.26</v>
      </c>
      <c r="J54" s="50">
        <v>140.28</v>
      </c>
      <c r="K54" s="50" t="s">
        <v>51</v>
      </c>
      <c r="L54" s="69">
        <v>5.66</v>
      </c>
    </row>
    <row r="55" spans="1:12" ht="15.75" x14ac:dyDescent="0.25">
      <c r="A55" s="23"/>
      <c r="B55" s="15"/>
      <c r="C55" s="11"/>
      <c r="D55" s="7" t="s">
        <v>32</v>
      </c>
      <c r="E55" s="50" t="s">
        <v>50</v>
      </c>
      <c r="F55" s="50">
        <v>60</v>
      </c>
      <c r="G55" s="50">
        <v>3.36</v>
      </c>
      <c r="H55" s="50">
        <v>0.66</v>
      </c>
      <c r="I55" s="50">
        <v>1.44</v>
      </c>
      <c r="J55" s="50">
        <v>137.94</v>
      </c>
      <c r="K55" s="50" t="s">
        <v>51</v>
      </c>
      <c r="L55" s="93">
        <v>5.66</v>
      </c>
    </row>
    <row r="56" spans="1:12" ht="15" x14ac:dyDescent="0.25">
      <c r="A56" s="23"/>
      <c r="B56" s="15"/>
      <c r="C56" s="11"/>
      <c r="D56" s="6"/>
      <c r="E56" s="50"/>
      <c r="F56" s="50"/>
      <c r="G56" s="50"/>
      <c r="H56" s="50"/>
      <c r="I56" s="50"/>
      <c r="J56" s="50"/>
      <c r="K56" s="50"/>
      <c r="L56" s="50"/>
    </row>
    <row r="57" spans="1:12" ht="15" x14ac:dyDescent="0.25">
      <c r="A57" s="23"/>
      <c r="B57" s="15"/>
      <c r="C57" s="11"/>
      <c r="D57" s="6"/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870</v>
      </c>
      <c r="G58" s="19">
        <f t="shared" ref="G58" si="16">SUM(G49:G57)</f>
        <v>29.71</v>
      </c>
      <c r="H58" s="19">
        <f t="shared" ref="H58" si="17">SUM(H49:H57)</f>
        <v>30.070000000000004</v>
      </c>
      <c r="I58" s="19">
        <f t="shared" ref="I58" si="18">SUM(I49:I57)</f>
        <v>104.75</v>
      </c>
      <c r="J58" s="19">
        <f t="shared" ref="J58:L58" si="19">SUM(J49:J57)</f>
        <v>1041.6099999999999</v>
      </c>
      <c r="K58" s="25"/>
      <c r="L58" s="19">
        <f t="shared" si="19"/>
        <v>267.93000000000006</v>
      </c>
    </row>
    <row r="59" spans="1:12" ht="15.75" customHeight="1" thickBot="1" x14ac:dyDescent="0.25">
      <c r="A59" s="29">
        <f>A41</f>
        <v>1</v>
      </c>
      <c r="B59" s="30">
        <f>B41</f>
        <v>3</v>
      </c>
      <c r="C59" s="107" t="s">
        <v>4</v>
      </c>
      <c r="D59" s="108"/>
      <c r="E59" s="31"/>
      <c r="F59" s="32">
        <f>F48+F58</f>
        <v>1440</v>
      </c>
      <c r="G59" s="32">
        <f t="shared" ref="G59" si="20">G48+G58</f>
        <v>40.450000000000003</v>
      </c>
      <c r="H59" s="32">
        <f t="shared" ref="H59" si="21">H48+H58</f>
        <v>48.2</v>
      </c>
      <c r="I59" s="32">
        <f t="shared" ref="I59" si="22">I48+I58</f>
        <v>178.01999999999998</v>
      </c>
      <c r="J59" s="32">
        <f t="shared" ref="J59:L59" si="23">J48+J58</f>
        <v>1654.35</v>
      </c>
      <c r="K59" s="32"/>
      <c r="L59" s="32">
        <f t="shared" si="23"/>
        <v>378.00000000000006</v>
      </c>
    </row>
    <row r="60" spans="1:12" ht="15.75" x14ac:dyDescent="0.25">
      <c r="A60" s="20">
        <v>1</v>
      </c>
      <c r="B60" s="21">
        <v>4</v>
      </c>
      <c r="C60" s="22" t="s">
        <v>20</v>
      </c>
      <c r="D60" s="5" t="s">
        <v>21</v>
      </c>
      <c r="E60" s="50" t="s">
        <v>59</v>
      </c>
      <c r="F60" s="55">
        <v>200</v>
      </c>
      <c r="G60" s="57">
        <v>5.8</v>
      </c>
      <c r="H60" s="57">
        <v>10.64</v>
      </c>
      <c r="I60" s="79">
        <v>31.88</v>
      </c>
      <c r="J60" s="56">
        <v>247.62</v>
      </c>
      <c r="K60" s="56">
        <v>175</v>
      </c>
      <c r="L60" s="69">
        <v>41.39</v>
      </c>
    </row>
    <row r="61" spans="1:12" ht="15.75" x14ac:dyDescent="0.25">
      <c r="A61" s="23"/>
      <c r="B61" s="15"/>
      <c r="C61" s="11"/>
      <c r="D61" s="6"/>
      <c r="E61" s="50" t="s">
        <v>66</v>
      </c>
      <c r="F61" s="50">
        <v>20</v>
      </c>
      <c r="G61" s="50">
        <v>4.6399999999999997</v>
      </c>
      <c r="H61" s="50">
        <v>5.9</v>
      </c>
      <c r="I61" s="50">
        <v>0</v>
      </c>
      <c r="J61" s="50">
        <v>72</v>
      </c>
      <c r="K61" s="50">
        <v>15</v>
      </c>
      <c r="L61" s="69">
        <v>32.32</v>
      </c>
    </row>
    <row r="62" spans="1:12" ht="15.75" x14ac:dyDescent="0.25">
      <c r="A62" s="23"/>
      <c r="B62" s="15"/>
      <c r="C62" s="11"/>
      <c r="D62" s="7" t="s">
        <v>22</v>
      </c>
      <c r="E62" s="50" t="s">
        <v>65</v>
      </c>
      <c r="F62" s="50">
        <v>200</v>
      </c>
      <c r="G62" s="50">
        <v>4.08</v>
      </c>
      <c r="H62" s="50">
        <v>3.54</v>
      </c>
      <c r="I62" s="50">
        <v>17.579999999999998</v>
      </c>
      <c r="J62" s="50">
        <v>118.6</v>
      </c>
      <c r="K62" s="50">
        <v>382</v>
      </c>
      <c r="L62" s="69">
        <v>16</v>
      </c>
    </row>
    <row r="63" spans="1:12" ht="15.75" x14ac:dyDescent="0.25">
      <c r="A63" s="23"/>
      <c r="B63" s="15"/>
      <c r="C63" s="11"/>
      <c r="D63" s="7" t="s">
        <v>23</v>
      </c>
      <c r="E63" s="50" t="s">
        <v>44</v>
      </c>
      <c r="F63" s="50">
        <v>60</v>
      </c>
      <c r="G63" s="50">
        <v>4.74</v>
      </c>
      <c r="H63" s="50">
        <v>0.6</v>
      </c>
      <c r="I63" s="50">
        <v>1.26</v>
      </c>
      <c r="J63" s="50">
        <v>140.28</v>
      </c>
      <c r="K63" s="50" t="s">
        <v>51</v>
      </c>
      <c r="L63" s="69">
        <v>5.66</v>
      </c>
    </row>
    <row r="64" spans="1:12" ht="15" x14ac:dyDescent="0.25">
      <c r="A64" s="23"/>
      <c r="B64" s="15"/>
      <c r="C64" s="11"/>
      <c r="D64" s="46" t="s">
        <v>24</v>
      </c>
      <c r="E64" s="50" t="s">
        <v>45</v>
      </c>
      <c r="F64" s="55">
        <v>100</v>
      </c>
      <c r="G64" s="57">
        <v>0.4</v>
      </c>
      <c r="H64" s="57">
        <v>0.4</v>
      </c>
      <c r="I64" s="79">
        <v>9.8000000000000007</v>
      </c>
      <c r="J64" s="56">
        <v>47</v>
      </c>
      <c r="K64" s="56">
        <v>338</v>
      </c>
      <c r="L64" s="50">
        <v>32.32</v>
      </c>
    </row>
    <row r="65" spans="1:12" ht="15" x14ac:dyDescent="0.25">
      <c r="A65" s="23"/>
      <c r="B65" s="15"/>
      <c r="C65" s="11"/>
      <c r="D65" s="6"/>
      <c r="E65" s="50"/>
      <c r="F65" s="50"/>
      <c r="G65" s="50"/>
      <c r="H65" s="50"/>
      <c r="I65" s="50"/>
      <c r="J65" s="50"/>
      <c r="K65" s="50"/>
      <c r="L65" s="50"/>
    </row>
    <row r="66" spans="1:12" ht="15" x14ac:dyDescent="0.25">
      <c r="A66" s="23"/>
      <c r="B66" s="15"/>
      <c r="C66" s="11"/>
      <c r="D66" s="6"/>
      <c r="E66" s="38"/>
      <c r="F66" s="39"/>
      <c r="G66" s="39"/>
      <c r="H66" s="39"/>
      <c r="I66" s="39"/>
      <c r="J66" s="39"/>
      <c r="K66" s="40"/>
      <c r="L66" s="39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580</v>
      </c>
      <c r="G67" s="19">
        <f t="shared" ref="G67" si="24">SUM(G60:G66)</f>
        <v>19.659999999999997</v>
      </c>
      <c r="H67" s="19">
        <f t="shared" ref="H67" si="25">SUM(H60:H66)</f>
        <v>21.08</v>
      </c>
      <c r="I67" s="19">
        <f t="shared" ref="I67" si="26">SUM(I60:I66)</f>
        <v>60.519999999999996</v>
      </c>
      <c r="J67" s="19">
        <f t="shared" ref="J67:L67" si="27">SUM(J60:J66)</f>
        <v>625.5</v>
      </c>
      <c r="K67" s="25"/>
      <c r="L67" s="19">
        <f t="shared" si="27"/>
        <v>127.69</v>
      </c>
    </row>
    <row r="68" spans="1:12" ht="15.7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0" t="s">
        <v>103</v>
      </c>
      <c r="F68" s="98">
        <v>100</v>
      </c>
      <c r="G68" s="99">
        <v>4.51</v>
      </c>
      <c r="H68" s="99">
        <v>7.86</v>
      </c>
      <c r="I68" s="100">
        <v>7.25</v>
      </c>
      <c r="J68" s="98">
        <v>117.7</v>
      </c>
      <c r="K68" s="98" t="s">
        <v>104</v>
      </c>
      <c r="L68" s="69">
        <v>47.74</v>
      </c>
    </row>
    <row r="69" spans="1:12" ht="15.75" x14ac:dyDescent="0.25">
      <c r="A69" s="23"/>
      <c r="B69" s="15"/>
      <c r="C69" s="11"/>
      <c r="D69" s="7" t="s">
        <v>27</v>
      </c>
      <c r="E69" s="50" t="s">
        <v>67</v>
      </c>
      <c r="F69" s="97">
        <v>200</v>
      </c>
      <c r="G69" s="97">
        <v>1.66</v>
      </c>
      <c r="H69" s="97">
        <v>3.98</v>
      </c>
      <c r="I69" s="97">
        <v>11.86</v>
      </c>
      <c r="J69" s="97">
        <v>91.02</v>
      </c>
      <c r="K69" s="97">
        <v>54</v>
      </c>
      <c r="L69" s="69">
        <v>50.37</v>
      </c>
    </row>
    <row r="70" spans="1:12" ht="26.25" x14ac:dyDescent="0.25">
      <c r="A70" s="23"/>
      <c r="B70" s="15"/>
      <c r="C70" s="11"/>
      <c r="D70" s="7" t="s">
        <v>28</v>
      </c>
      <c r="E70" s="50" t="s">
        <v>68</v>
      </c>
      <c r="F70" s="97">
        <v>250</v>
      </c>
      <c r="G70" s="97">
        <v>13.89</v>
      </c>
      <c r="H70" s="97">
        <v>15.51</v>
      </c>
      <c r="I70" s="97">
        <v>14.21</v>
      </c>
      <c r="J70" s="97">
        <v>252.86</v>
      </c>
      <c r="K70" s="97">
        <v>259</v>
      </c>
      <c r="L70" s="69">
        <v>108.56</v>
      </c>
    </row>
    <row r="71" spans="1:12" ht="15.75" x14ac:dyDescent="0.25">
      <c r="A71" s="23"/>
      <c r="B71" s="15"/>
      <c r="C71" s="11"/>
      <c r="D71" s="7" t="s">
        <v>29</v>
      </c>
      <c r="E71" s="50"/>
      <c r="F71" s="97"/>
      <c r="G71" s="97"/>
      <c r="H71" s="97"/>
      <c r="I71" s="97"/>
      <c r="J71" s="97"/>
      <c r="K71" s="97"/>
      <c r="L71" s="69"/>
    </row>
    <row r="72" spans="1:12" ht="15.75" x14ac:dyDescent="0.25">
      <c r="A72" s="23"/>
      <c r="B72" s="15"/>
      <c r="C72" s="11"/>
      <c r="D72" s="7" t="s">
        <v>30</v>
      </c>
      <c r="E72" s="50" t="s">
        <v>69</v>
      </c>
      <c r="F72" s="97">
        <v>200</v>
      </c>
      <c r="G72" s="97">
        <v>20</v>
      </c>
      <c r="H72" s="97">
        <v>2</v>
      </c>
      <c r="I72" s="97">
        <v>58</v>
      </c>
      <c r="J72" s="97">
        <v>330</v>
      </c>
      <c r="K72" s="97">
        <v>389</v>
      </c>
      <c r="L72" s="69">
        <v>32.32</v>
      </c>
    </row>
    <row r="73" spans="1:12" ht="15.75" x14ac:dyDescent="0.25">
      <c r="A73" s="23"/>
      <c r="B73" s="15"/>
      <c r="C73" s="11"/>
      <c r="D73" s="7" t="s">
        <v>31</v>
      </c>
      <c r="E73" s="50" t="s">
        <v>44</v>
      </c>
      <c r="F73" s="97">
        <v>60</v>
      </c>
      <c r="G73" s="97">
        <v>4.74</v>
      </c>
      <c r="H73" s="97">
        <v>0.6</v>
      </c>
      <c r="I73" s="97">
        <v>1.26</v>
      </c>
      <c r="J73" s="97">
        <v>140.28</v>
      </c>
      <c r="K73" s="97" t="s">
        <v>51</v>
      </c>
      <c r="L73" s="69">
        <v>5.66</v>
      </c>
    </row>
    <row r="74" spans="1:12" ht="15.75" x14ac:dyDescent="0.25">
      <c r="A74" s="23"/>
      <c r="B74" s="15"/>
      <c r="C74" s="11"/>
      <c r="D74" s="7" t="s">
        <v>32</v>
      </c>
      <c r="E74" s="50" t="s">
        <v>50</v>
      </c>
      <c r="F74" s="97">
        <v>60</v>
      </c>
      <c r="G74" s="97">
        <v>3.36</v>
      </c>
      <c r="H74" s="97">
        <v>0.66</v>
      </c>
      <c r="I74" s="97">
        <v>1.44</v>
      </c>
      <c r="J74" s="97">
        <v>137.94</v>
      </c>
      <c r="K74" s="97" t="s">
        <v>51</v>
      </c>
      <c r="L74" s="69">
        <v>5.6558588889485737</v>
      </c>
    </row>
    <row r="75" spans="1:12" ht="15" x14ac:dyDescent="0.25">
      <c r="A75" s="23"/>
      <c r="B75" s="15"/>
      <c r="C75" s="11"/>
      <c r="D75" s="6"/>
      <c r="E75" s="38"/>
      <c r="F75" s="39"/>
      <c r="G75" s="39"/>
      <c r="H75" s="39"/>
      <c r="I75" s="39"/>
      <c r="J75" s="39"/>
      <c r="K75" s="40"/>
      <c r="L75" s="39"/>
    </row>
    <row r="76" spans="1:12" ht="15" x14ac:dyDescent="0.25">
      <c r="A76" s="23"/>
      <c r="B76" s="15"/>
      <c r="C76" s="11"/>
      <c r="D76" s="6"/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SUM(F68:F76)</f>
        <v>870</v>
      </c>
      <c r="G77" s="19">
        <f t="shared" ref="G77" si="28">SUM(G68:G76)</f>
        <v>48.160000000000004</v>
      </c>
      <c r="H77" s="19">
        <f t="shared" ref="H77" si="29">SUM(H68:H76)</f>
        <v>30.610000000000003</v>
      </c>
      <c r="I77" s="19">
        <f t="shared" ref="I77" si="30">SUM(I68:I76)</f>
        <v>94.02</v>
      </c>
      <c r="J77" s="19">
        <f t="shared" ref="J77:L77" si="31">SUM(J68:J76)</f>
        <v>1069.8</v>
      </c>
      <c r="K77" s="25"/>
      <c r="L77" s="19">
        <f t="shared" si="31"/>
        <v>250.30585888894859</v>
      </c>
    </row>
    <row r="78" spans="1:12" ht="15.75" customHeight="1" thickBot="1" x14ac:dyDescent="0.25">
      <c r="A78" s="29">
        <f>A60</f>
        <v>1</v>
      </c>
      <c r="B78" s="30">
        <f>B60</f>
        <v>4</v>
      </c>
      <c r="C78" s="107" t="s">
        <v>4</v>
      </c>
      <c r="D78" s="108"/>
      <c r="E78" s="31"/>
      <c r="F78" s="32">
        <f>F67+F77</f>
        <v>1450</v>
      </c>
      <c r="G78" s="32">
        <f t="shared" ref="G78" si="32">G67+G77</f>
        <v>67.819999999999993</v>
      </c>
      <c r="H78" s="32">
        <f t="shared" ref="H78" si="33">H67+H77</f>
        <v>51.69</v>
      </c>
      <c r="I78" s="32">
        <f t="shared" ref="I78" si="34">I67+I77</f>
        <v>154.54</v>
      </c>
      <c r="J78" s="32">
        <f t="shared" ref="J78:L78" si="35">J67+J77</f>
        <v>1695.3</v>
      </c>
      <c r="K78" s="32"/>
      <c r="L78" s="32">
        <f t="shared" si="35"/>
        <v>377.99585888894859</v>
      </c>
    </row>
    <row r="79" spans="1:12" ht="26.25" x14ac:dyDescent="0.25">
      <c r="A79" s="20">
        <v>1</v>
      </c>
      <c r="B79" s="21">
        <v>5</v>
      </c>
      <c r="C79" s="22" t="s">
        <v>20</v>
      </c>
      <c r="D79" s="5" t="s">
        <v>21</v>
      </c>
      <c r="E79" s="50" t="s">
        <v>75</v>
      </c>
      <c r="F79" s="55">
        <v>200</v>
      </c>
      <c r="G79" s="57">
        <v>7.86</v>
      </c>
      <c r="H79" s="57">
        <v>10.06</v>
      </c>
      <c r="I79" s="79">
        <v>49.36</v>
      </c>
      <c r="J79" s="56">
        <v>320</v>
      </c>
      <c r="K79" s="56">
        <v>173</v>
      </c>
      <c r="L79" s="69">
        <v>42.72</v>
      </c>
    </row>
    <row r="80" spans="1:12" ht="15" x14ac:dyDescent="0.25">
      <c r="A80" s="23"/>
      <c r="B80" s="15"/>
      <c r="C80" s="11"/>
      <c r="D80" s="6"/>
      <c r="E80" s="59"/>
      <c r="F80" s="59"/>
      <c r="G80" s="59"/>
      <c r="H80" s="59"/>
      <c r="I80" s="59"/>
      <c r="J80" s="59"/>
      <c r="K80" s="59"/>
      <c r="L80" s="59"/>
    </row>
    <row r="81" spans="1:12" ht="26.25" x14ac:dyDescent="0.25">
      <c r="A81" s="23"/>
      <c r="B81" s="15"/>
      <c r="C81" s="11"/>
      <c r="D81" s="7" t="s">
        <v>22</v>
      </c>
      <c r="E81" s="50" t="s">
        <v>71</v>
      </c>
      <c r="F81" s="55">
        <v>200</v>
      </c>
      <c r="G81" s="57">
        <v>0.12</v>
      </c>
      <c r="H81" s="57">
        <v>0.02</v>
      </c>
      <c r="I81" s="79">
        <v>12.74</v>
      </c>
      <c r="J81" s="56">
        <v>51.3</v>
      </c>
      <c r="K81" s="56">
        <v>376</v>
      </c>
      <c r="L81" s="69">
        <v>14.54</v>
      </c>
    </row>
    <row r="82" spans="1:12" ht="15.75" x14ac:dyDescent="0.25">
      <c r="A82" s="23"/>
      <c r="B82" s="15"/>
      <c r="C82" s="11"/>
      <c r="D82" s="7" t="s">
        <v>23</v>
      </c>
      <c r="E82" s="50" t="s">
        <v>44</v>
      </c>
      <c r="F82" s="55">
        <v>60</v>
      </c>
      <c r="G82" s="57">
        <v>4.74</v>
      </c>
      <c r="H82" s="57">
        <v>0.6</v>
      </c>
      <c r="I82" s="79">
        <v>1.26</v>
      </c>
      <c r="J82" s="56">
        <v>140.28</v>
      </c>
      <c r="K82" s="56" t="s">
        <v>51</v>
      </c>
      <c r="L82" s="69">
        <v>5.66</v>
      </c>
    </row>
    <row r="83" spans="1:12" ht="15.75" x14ac:dyDescent="0.25">
      <c r="A83" s="23"/>
      <c r="B83" s="15"/>
      <c r="C83" s="11"/>
      <c r="D83" s="7" t="s">
        <v>24</v>
      </c>
      <c r="E83" s="50" t="s">
        <v>45</v>
      </c>
      <c r="F83" s="55">
        <v>100</v>
      </c>
      <c r="G83" s="57">
        <v>0.4</v>
      </c>
      <c r="H83" s="57">
        <v>0.4</v>
      </c>
      <c r="I83" s="79">
        <v>9.8000000000000007</v>
      </c>
      <c r="J83" s="56">
        <v>47</v>
      </c>
      <c r="K83" s="56">
        <v>338</v>
      </c>
      <c r="L83" s="69">
        <v>32.32</v>
      </c>
    </row>
    <row r="84" spans="1:12" ht="15" x14ac:dyDescent="0.25">
      <c r="A84" s="23"/>
      <c r="B84" s="15"/>
      <c r="C84" s="11"/>
      <c r="D84" s="6"/>
      <c r="E84" s="50"/>
      <c r="F84" s="50"/>
      <c r="G84" s="50"/>
      <c r="H84" s="50"/>
      <c r="I84" s="50"/>
      <c r="J84" s="50"/>
      <c r="K84" s="50"/>
      <c r="L84" s="50"/>
    </row>
    <row r="85" spans="1:12" ht="15" x14ac:dyDescent="0.25">
      <c r="A85" s="23"/>
      <c r="B85" s="15"/>
      <c r="C85" s="11"/>
      <c r="D85" s="6"/>
      <c r="E85" s="38"/>
      <c r="F85" s="39"/>
      <c r="G85" s="39"/>
      <c r="H85" s="39"/>
      <c r="I85" s="39"/>
      <c r="J85" s="39"/>
      <c r="K85" s="40"/>
      <c r="L85" s="39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SUM(F79:F85)</f>
        <v>560</v>
      </c>
      <c r="G86" s="19">
        <f t="shared" ref="G86" si="36">SUM(G79:G85)</f>
        <v>13.120000000000001</v>
      </c>
      <c r="H86" s="19">
        <f t="shared" ref="H86" si="37">SUM(H79:H85)</f>
        <v>11.08</v>
      </c>
      <c r="I86" s="19">
        <f t="shared" ref="I86" si="38">SUM(I79:I85)</f>
        <v>73.16</v>
      </c>
      <c r="J86" s="19">
        <f t="shared" ref="J86:L86" si="39">SUM(J79:J85)</f>
        <v>558.58000000000004</v>
      </c>
      <c r="K86" s="25"/>
      <c r="L86" s="19">
        <f t="shared" si="39"/>
        <v>95.240000000000009</v>
      </c>
    </row>
    <row r="87" spans="1:12" ht="15.75" x14ac:dyDescent="0.25">
      <c r="A87" s="26">
        <f>A79</f>
        <v>1</v>
      </c>
      <c r="B87" s="13">
        <f>B79</f>
        <v>5</v>
      </c>
      <c r="C87" s="10" t="s">
        <v>25</v>
      </c>
      <c r="D87" s="7" t="s">
        <v>26</v>
      </c>
      <c r="E87" s="50" t="s">
        <v>114</v>
      </c>
      <c r="F87" s="55">
        <v>100</v>
      </c>
      <c r="G87" s="57">
        <v>2.52</v>
      </c>
      <c r="H87" s="57">
        <v>5</v>
      </c>
      <c r="I87" s="79">
        <v>8.4600000000000009</v>
      </c>
      <c r="J87" s="56">
        <v>85.7</v>
      </c>
      <c r="K87" s="56">
        <v>20</v>
      </c>
      <c r="L87" s="69">
        <v>37.69</v>
      </c>
    </row>
    <row r="88" spans="1:12" ht="15.75" x14ac:dyDescent="0.25">
      <c r="A88" s="23"/>
      <c r="B88" s="15"/>
      <c r="C88" s="11"/>
      <c r="D88" s="7" t="s">
        <v>27</v>
      </c>
      <c r="E88" s="50" t="s">
        <v>72</v>
      </c>
      <c r="F88" s="89">
        <v>200</v>
      </c>
      <c r="G88" s="101">
        <v>4.0999999999999996</v>
      </c>
      <c r="H88" s="101">
        <v>4.28</v>
      </c>
      <c r="I88" s="102">
        <v>12.92</v>
      </c>
      <c r="J88" s="52">
        <v>106.6</v>
      </c>
      <c r="K88" s="56">
        <v>102</v>
      </c>
      <c r="L88" s="69">
        <v>59.48</v>
      </c>
    </row>
    <row r="89" spans="1:12" ht="15.75" x14ac:dyDescent="0.25">
      <c r="A89" s="23"/>
      <c r="B89" s="15"/>
      <c r="C89" s="11"/>
      <c r="D89" s="7" t="s">
        <v>28</v>
      </c>
      <c r="E89" s="50" t="s">
        <v>115</v>
      </c>
      <c r="F89" s="55">
        <v>100</v>
      </c>
      <c r="G89" s="72">
        <v>10.130000000000001</v>
      </c>
      <c r="H89" s="72">
        <v>7.01</v>
      </c>
      <c r="I89" s="87">
        <v>3.05</v>
      </c>
      <c r="J89" s="73">
        <v>127.2</v>
      </c>
      <c r="K89" s="56">
        <v>298</v>
      </c>
      <c r="L89" s="69">
        <v>126.31</v>
      </c>
    </row>
    <row r="90" spans="1:12" ht="15.75" x14ac:dyDescent="0.25">
      <c r="A90" s="23"/>
      <c r="B90" s="15"/>
      <c r="C90" s="11"/>
      <c r="D90" s="7" t="s">
        <v>29</v>
      </c>
      <c r="E90" s="50" t="s">
        <v>116</v>
      </c>
      <c r="F90" s="55">
        <v>150</v>
      </c>
      <c r="G90" s="57">
        <v>3.65</v>
      </c>
      <c r="H90" s="57">
        <v>5.37</v>
      </c>
      <c r="I90" s="79">
        <v>36.69</v>
      </c>
      <c r="J90" s="56">
        <v>209.7</v>
      </c>
      <c r="K90" s="56">
        <v>304</v>
      </c>
      <c r="L90" s="69">
        <v>31.8</v>
      </c>
    </row>
    <row r="91" spans="1:12" ht="15.75" x14ac:dyDescent="0.25">
      <c r="A91" s="23"/>
      <c r="B91" s="15"/>
      <c r="C91" s="11"/>
      <c r="D91" s="7" t="s">
        <v>30</v>
      </c>
      <c r="E91" s="50" t="s">
        <v>74</v>
      </c>
      <c r="F91" s="55">
        <v>200</v>
      </c>
      <c r="G91" s="57">
        <v>0.66</v>
      </c>
      <c r="H91" s="57">
        <v>0.08</v>
      </c>
      <c r="I91" s="79">
        <v>32.020000000000003</v>
      </c>
      <c r="J91" s="56">
        <v>132.80000000000001</v>
      </c>
      <c r="K91" s="56">
        <v>349</v>
      </c>
      <c r="L91" s="69">
        <v>16.16</v>
      </c>
    </row>
    <row r="92" spans="1:12" ht="15.75" x14ac:dyDescent="0.25">
      <c r="A92" s="23"/>
      <c r="B92" s="15"/>
      <c r="C92" s="11"/>
      <c r="D92" s="7" t="s">
        <v>31</v>
      </c>
      <c r="E92" s="50" t="s">
        <v>44</v>
      </c>
      <c r="F92" s="55">
        <v>60</v>
      </c>
      <c r="G92" s="57">
        <v>4.74</v>
      </c>
      <c r="H92" s="57">
        <v>0.6</v>
      </c>
      <c r="I92" s="79">
        <v>1.26</v>
      </c>
      <c r="J92" s="56">
        <v>140.28</v>
      </c>
      <c r="K92" s="56" t="s">
        <v>51</v>
      </c>
      <c r="L92" s="69">
        <v>5.66</v>
      </c>
    </row>
    <row r="93" spans="1:12" ht="15.75" x14ac:dyDescent="0.25">
      <c r="A93" s="23"/>
      <c r="B93" s="15"/>
      <c r="C93" s="11"/>
      <c r="D93" s="7" t="s">
        <v>32</v>
      </c>
      <c r="E93" s="50" t="s">
        <v>50</v>
      </c>
      <c r="F93" s="55">
        <v>60</v>
      </c>
      <c r="G93" s="57">
        <v>3.36</v>
      </c>
      <c r="H93" s="57">
        <v>0.66</v>
      </c>
      <c r="I93" s="79">
        <v>1.44</v>
      </c>
      <c r="J93" s="56">
        <v>137.94</v>
      </c>
      <c r="K93" s="56" t="s">
        <v>51</v>
      </c>
      <c r="L93" s="69">
        <v>5.66</v>
      </c>
    </row>
    <row r="94" spans="1:12" ht="15" x14ac:dyDescent="0.25">
      <c r="A94" s="23"/>
      <c r="B94" s="15"/>
      <c r="C94" s="11"/>
      <c r="D94" s="6"/>
      <c r="E94" s="38"/>
      <c r="F94" s="39"/>
      <c r="G94" s="39"/>
      <c r="H94" s="39"/>
      <c r="I94" s="39"/>
      <c r="J94" s="39"/>
      <c r="K94" s="40"/>
      <c r="L94" s="39"/>
    </row>
    <row r="95" spans="1:12" ht="15" x14ac:dyDescent="0.25">
      <c r="A95" s="23"/>
      <c r="B95" s="15"/>
      <c r="C95" s="11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SUM(F87:F95)</f>
        <v>870</v>
      </c>
      <c r="G96" s="19">
        <f t="shared" ref="G96" si="40">SUM(G87:G95)</f>
        <v>29.159999999999997</v>
      </c>
      <c r="H96" s="19">
        <f t="shared" ref="H96" si="41">SUM(H87:H95)</f>
        <v>23</v>
      </c>
      <c r="I96" s="19">
        <f t="shared" ref="I96" si="42">SUM(I87:I95)</f>
        <v>95.840000000000018</v>
      </c>
      <c r="J96" s="19">
        <f t="shared" ref="J96:L96" si="43">SUM(J87:J95)</f>
        <v>940.22</v>
      </c>
      <c r="K96" s="25"/>
      <c r="L96" s="19">
        <f t="shared" si="43"/>
        <v>282.76000000000005</v>
      </c>
    </row>
    <row r="97" spans="1:12" ht="15.75" customHeight="1" thickBot="1" x14ac:dyDescent="0.25">
      <c r="A97" s="29">
        <f>A79</f>
        <v>1</v>
      </c>
      <c r="B97" s="30">
        <f>B79</f>
        <v>5</v>
      </c>
      <c r="C97" s="107" t="s">
        <v>4</v>
      </c>
      <c r="D97" s="108"/>
      <c r="E97" s="31"/>
      <c r="F97" s="32">
        <f>F86+F96</f>
        <v>1430</v>
      </c>
      <c r="G97" s="32">
        <f t="shared" ref="G97" si="44">G86+G96</f>
        <v>42.28</v>
      </c>
      <c r="H97" s="32">
        <f t="shared" ref="H97" si="45">H86+H96</f>
        <v>34.08</v>
      </c>
      <c r="I97" s="32">
        <f t="shared" ref="I97" si="46">I86+I96</f>
        <v>169</v>
      </c>
      <c r="J97" s="32">
        <f t="shared" ref="J97:L97" si="47">J86+J96</f>
        <v>1498.8000000000002</v>
      </c>
      <c r="K97" s="32"/>
      <c r="L97" s="32">
        <f t="shared" si="47"/>
        <v>378.00000000000006</v>
      </c>
    </row>
    <row r="98" spans="1:12" ht="39" x14ac:dyDescent="0.25">
      <c r="A98" s="20">
        <v>2</v>
      </c>
      <c r="B98" s="21">
        <v>1</v>
      </c>
      <c r="C98" s="22" t="s">
        <v>20</v>
      </c>
      <c r="D98" s="5" t="s">
        <v>21</v>
      </c>
      <c r="E98" s="50" t="s">
        <v>42</v>
      </c>
      <c r="F98" s="55">
        <v>200</v>
      </c>
      <c r="G98" s="57">
        <v>7.9</v>
      </c>
      <c r="H98" s="57">
        <v>10.08</v>
      </c>
      <c r="I98" s="79">
        <v>46.5</v>
      </c>
      <c r="J98" s="56">
        <v>308.18</v>
      </c>
      <c r="K98" s="56">
        <v>173</v>
      </c>
      <c r="L98" s="69">
        <v>40.35</v>
      </c>
    </row>
    <row r="99" spans="1:12" ht="15" x14ac:dyDescent="0.25">
      <c r="A99" s="23"/>
      <c r="B99" s="15"/>
      <c r="C99" s="11"/>
      <c r="D99" s="6"/>
      <c r="E99" s="50"/>
      <c r="F99" s="55"/>
      <c r="G99" s="57"/>
      <c r="H99" s="57"/>
      <c r="I99" s="57"/>
      <c r="J99" s="56"/>
      <c r="K99" s="56"/>
      <c r="L99" s="59"/>
    </row>
    <row r="100" spans="1:12" ht="15.75" x14ac:dyDescent="0.25">
      <c r="A100" s="23"/>
      <c r="B100" s="15"/>
      <c r="C100" s="11"/>
      <c r="D100" s="7" t="s">
        <v>22</v>
      </c>
      <c r="E100" s="50" t="s">
        <v>65</v>
      </c>
      <c r="F100" s="55">
        <v>200</v>
      </c>
      <c r="G100" s="57">
        <v>4.08</v>
      </c>
      <c r="H100" s="57">
        <v>3.54</v>
      </c>
      <c r="I100" s="57">
        <v>17.579999999999998</v>
      </c>
      <c r="J100" s="56">
        <v>118.6</v>
      </c>
      <c r="K100" s="56">
        <v>382</v>
      </c>
      <c r="L100" s="69">
        <v>16</v>
      </c>
    </row>
    <row r="101" spans="1:12" ht="15.75" x14ac:dyDescent="0.25">
      <c r="A101" s="23"/>
      <c r="B101" s="15"/>
      <c r="C101" s="11"/>
      <c r="D101" s="7" t="s">
        <v>23</v>
      </c>
      <c r="E101" s="50" t="s">
        <v>44</v>
      </c>
      <c r="F101" s="55">
        <v>60</v>
      </c>
      <c r="G101" s="57">
        <v>4.74</v>
      </c>
      <c r="H101" s="57">
        <v>0.6</v>
      </c>
      <c r="I101" s="57">
        <v>1.26</v>
      </c>
      <c r="J101" s="56">
        <v>140.28</v>
      </c>
      <c r="K101" s="56" t="s">
        <v>51</v>
      </c>
      <c r="L101" s="69">
        <v>5.66</v>
      </c>
    </row>
    <row r="102" spans="1:12" ht="15.75" x14ac:dyDescent="0.25">
      <c r="A102" s="23"/>
      <c r="B102" s="15"/>
      <c r="C102" s="11"/>
      <c r="D102" s="7" t="s">
        <v>24</v>
      </c>
      <c r="E102" s="50" t="s">
        <v>45</v>
      </c>
      <c r="F102" s="55">
        <v>100</v>
      </c>
      <c r="G102" s="57">
        <v>0.4</v>
      </c>
      <c r="H102" s="57">
        <v>0.4</v>
      </c>
      <c r="I102" s="79">
        <v>9.8000000000000007</v>
      </c>
      <c r="J102" s="56">
        <v>47</v>
      </c>
      <c r="K102" s="56">
        <v>338</v>
      </c>
      <c r="L102" s="69">
        <v>32.32</v>
      </c>
    </row>
    <row r="103" spans="1:12" ht="15" x14ac:dyDescent="0.25">
      <c r="A103" s="23"/>
      <c r="B103" s="15"/>
      <c r="C103" s="11"/>
      <c r="D103" s="6"/>
      <c r="E103" s="38"/>
      <c r="F103" s="39"/>
      <c r="G103" s="39"/>
      <c r="H103" s="39"/>
      <c r="I103" s="39"/>
      <c r="J103" s="39"/>
      <c r="K103" s="40"/>
      <c r="L103" s="39"/>
    </row>
    <row r="104" spans="1:12" ht="15" x14ac:dyDescent="0.25">
      <c r="A104" s="23"/>
      <c r="B104" s="15"/>
      <c r="C104" s="11"/>
      <c r="D104" s="6"/>
      <c r="E104" s="38"/>
      <c r="F104" s="39"/>
      <c r="G104" s="39"/>
      <c r="H104" s="39"/>
      <c r="I104" s="39"/>
      <c r="J104" s="39"/>
      <c r="K104" s="40"/>
      <c r="L104" s="39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SUM(F98:F104)</f>
        <v>560</v>
      </c>
      <c r="G105" s="19">
        <f t="shared" ref="G105:J105" si="48">SUM(G98:G104)</f>
        <v>17.119999999999997</v>
      </c>
      <c r="H105" s="19">
        <f t="shared" si="48"/>
        <v>14.620000000000001</v>
      </c>
      <c r="I105" s="19">
        <f t="shared" si="48"/>
        <v>75.14</v>
      </c>
      <c r="J105" s="19">
        <f t="shared" si="48"/>
        <v>614.05999999999995</v>
      </c>
      <c r="K105" s="25"/>
      <c r="L105" s="19">
        <f t="shared" ref="L105" si="49">SUM(L98:L104)</f>
        <v>94.330000000000013</v>
      </c>
    </row>
    <row r="106" spans="1:12" ht="15.75" x14ac:dyDescent="0.25">
      <c r="A106" s="26">
        <f>A98</f>
        <v>2</v>
      </c>
      <c r="B106" s="13">
        <f>B98</f>
        <v>1</v>
      </c>
      <c r="C106" s="10" t="s">
        <v>25</v>
      </c>
      <c r="D106" s="58" t="s">
        <v>26</v>
      </c>
      <c r="E106" s="50" t="s">
        <v>105</v>
      </c>
      <c r="F106" s="55">
        <v>100</v>
      </c>
      <c r="G106" s="57">
        <v>1.1100000000000001</v>
      </c>
      <c r="H106" s="57">
        <v>6.08</v>
      </c>
      <c r="I106" s="79">
        <v>11.44</v>
      </c>
      <c r="J106" s="56">
        <v>96.7</v>
      </c>
      <c r="K106" s="56">
        <v>35</v>
      </c>
      <c r="L106" s="69">
        <v>48.9</v>
      </c>
    </row>
    <row r="107" spans="1:12" ht="15.75" x14ac:dyDescent="0.25">
      <c r="A107" s="23"/>
      <c r="B107" s="15"/>
      <c r="C107" s="11"/>
      <c r="D107" s="58" t="s">
        <v>27</v>
      </c>
      <c r="E107" s="50" t="s">
        <v>76</v>
      </c>
      <c r="F107" s="89">
        <v>200</v>
      </c>
      <c r="G107" s="51">
        <v>1.42</v>
      </c>
      <c r="H107" s="51">
        <v>3.96</v>
      </c>
      <c r="I107" s="82">
        <v>6.32</v>
      </c>
      <c r="J107" s="52">
        <v>71.8</v>
      </c>
      <c r="K107" s="56">
        <v>88</v>
      </c>
      <c r="L107" s="69">
        <v>61.14</v>
      </c>
    </row>
    <row r="108" spans="1:12" ht="15.75" x14ac:dyDescent="0.25">
      <c r="A108" s="23"/>
      <c r="B108" s="15"/>
      <c r="C108" s="11"/>
      <c r="D108" s="58" t="s">
        <v>28</v>
      </c>
      <c r="E108" s="50" t="s">
        <v>97</v>
      </c>
      <c r="F108" s="55">
        <v>100</v>
      </c>
      <c r="G108" s="57">
        <v>17.3</v>
      </c>
      <c r="H108" s="57">
        <v>14.8</v>
      </c>
      <c r="I108" s="79">
        <v>4.8</v>
      </c>
      <c r="J108" s="56">
        <v>270</v>
      </c>
      <c r="K108" s="56">
        <v>405</v>
      </c>
      <c r="L108" s="69">
        <f>146.15-28.22</f>
        <v>117.93</v>
      </c>
    </row>
    <row r="109" spans="1:12" ht="15.75" x14ac:dyDescent="0.25">
      <c r="A109" s="23"/>
      <c r="B109" s="15"/>
      <c r="C109" s="11"/>
      <c r="D109" s="58" t="s">
        <v>29</v>
      </c>
      <c r="E109" s="50" t="s">
        <v>94</v>
      </c>
      <c r="F109" s="47">
        <v>150</v>
      </c>
      <c r="G109" s="48">
        <v>5.46</v>
      </c>
      <c r="H109" s="48">
        <v>5.79</v>
      </c>
      <c r="I109" s="85">
        <v>30.45</v>
      </c>
      <c r="J109" s="49">
        <v>195.72</v>
      </c>
      <c r="K109" s="49">
        <v>203</v>
      </c>
      <c r="L109" s="69">
        <v>28.22</v>
      </c>
    </row>
    <row r="110" spans="1:12" ht="15.75" x14ac:dyDescent="0.25">
      <c r="A110" s="23"/>
      <c r="B110" s="15"/>
      <c r="C110" s="11"/>
      <c r="D110" s="58" t="s">
        <v>30</v>
      </c>
      <c r="E110" s="50" t="s">
        <v>78</v>
      </c>
      <c r="F110" s="55">
        <v>200</v>
      </c>
      <c r="G110" s="57">
        <v>0.32</v>
      </c>
      <c r="H110" s="57">
        <v>0.02</v>
      </c>
      <c r="I110" s="79">
        <v>28.84</v>
      </c>
      <c r="J110" s="56">
        <v>118</v>
      </c>
      <c r="K110" s="56">
        <v>128</v>
      </c>
      <c r="L110" s="69">
        <v>16.16</v>
      </c>
    </row>
    <row r="111" spans="1:12" ht="15.75" x14ac:dyDescent="0.25">
      <c r="A111" s="23"/>
      <c r="B111" s="15"/>
      <c r="C111" s="11"/>
      <c r="D111" s="58" t="s">
        <v>31</v>
      </c>
      <c r="E111" s="50" t="s">
        <v>44</v>
      </c>
      <c r="F111" s="55">
        <v>60</v>
      </c>
      <c r="G111" s="57">
        <v>4.74</v>
      </c>
      <c r="H111" s="57">
        <v>0.6</v>
      </c>
      <c r="I111" s="79">
        <v>1.26</v>
      </c>
      <c r="J111" s="56">
        <v>140.28</v>
      </c>
      <c r="K111" s="56" t="s">
        <v>51</v>
      </c>
      <c r="L111" s="69">
        <v>5.66</v>
      </c>
    </row>
    <row r="112" spans="1:12" ht="15.75" x14ac:dyDescent="0.25">
      <c r="A112" s="23"/>
      <c r="B112" s="15"/>
      <c r="C112" s="11"/>
      <c r="D112" s="58" t="s">
        <v>32</v>
      </c>
      <c r="E112" s="50" t="s">
        <v>50</v>
      </c>
      <c r="F112" s="55">
        <v>60</v>
      </c>
      <c r="G112" s="57">
        <v>3.36</v>
      </c>
      <c r="H112" s="57">
        <v>0.66</v>
      </c>
      <c r="I112" s="79">
        <v>1.44</v>
      </c>
      <c r="J112" s="56">
        <v>137.94</v>
      </c>
      <c r="K112" s="56" t="s">
        <v>51</v>
      </c>
      <c r="L112" s="69">
        <v>5.66</v>
      </c>
    </row>
    <row r="113" spans="1:12" ht="15" x14ac:dyDescent="0.25">
      <c r="A113" s="23"/>
      <c r="B113" s="15"/>
      <c r="C113" s="11"/>
      <c r="D113" s="6"/>
      <c r="E113" s="38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3"/>
      <c r="B114" s="15"/>
      <c r="C114" s="11"/>
      <c r="D114" s="6"/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SUM(F106:F114)</f>
        <v>870</v>
      </c>
      <c r="G115" s="19">
        <f t="shared" ref="G115:J115" si="50">SUM(G106:G114)</f>
        <v>33.71</v>
      </c>
      <c r="H115" s="19">
        <f t="shared" si="50"/>
        <v>31.91</v>
      </c>
      <c r="I115" s="19">
        <f t="shared" si="50"/>
        <v>84.55</v>
      </c>
      <c r="J115" s="19">
        <f t="shared" si="50"/>
        <v>1030.44</v>
      </c>
      <c r="K115" s="25"/>
      <c r="L115" s="19">
        <f t="shared" ref="L115" si="51">SUM(L106:L114)</f>
        <v>283.67000000000007</v>
      </c>
    </row>
    <row r="116" spans="1:12" ht="15.75" thickBot="1" x14ac:dyDescent="0.25">
      <c r="A116" s="29">
        <f>A98</f>
        <v>2</v>
      </c>
      <c r="B116" s="30">
        <f>B98</f>
        <v>1</v>
      </c>
      <c r="C116" s="107" t="s">
        <v>4</v>
      </c>
      <c r="D116" s="108"/>
      <c r="E116" s="31"/>
      <c r="F116" s="32">
        <f>F105+F115</f>
        <v>1430</v>
      </c>
      <c r="G116" s="32">
        <f t="shared" ref="G116" si="52">G105+G115</f>
        <v>50.83</v>
      </c>
      <c r="H116" s="32">
        <f t="shared" ref="H116" si="53">H105+H115</f>
        <v>46.53</v>
      </c>
      <c r="I116" s="32">
        <f t="shared" ref="I116" si="54">I105+I115</f>
        <v>159.69</v>
      </c>
      <c r="J116" s="32">
        <f t="shared" ref="J116:L116" si="55">J105+J115</f>
        <v>1644.5</v>
      </c>
      <c r="K116" s="32"/>
      <c r="L116" s="32">
        <f t="shared" si="55"/>
        <v>378.00000000000011</v>
      </c>
    </row>
    <row r="117" spans="1:12" ht="15.75" x14ac:dyDescent="0.25">
      <c r="A117" s="14">
        <v>2</v>
      </c>
      <c r="B117" s="15">
        <v>2</v>
      </c>
      <c r="C117" s="22" t="s">
        <v>20</v>
      </c>
      <c r="D117" s="64" t="s">
        <v>21</v>
      </c>
      <c r="E117" s="50" t="s">
        <v>106</v>
      </c>
      <c r="F117" s="75">
        <v>150</v>
      </c>
      <c r="G117" s="77">
        <v>11.51</v>
      </c>
      <c r="H117" s="77">
        <v>14.24</v>
      </c>
      <c r="I117" s="78">
        <v>14.84</v>
      </c>
      <c r="J117" s="76">
        <v>232.94</v>
      </c>
      <c r="K117" s="76">
        <v>233</v>
      </c>
      <c r="L117" s="69">
        <v>62.51</v>
      </c>
    </row>
    <row r="118" spans="1:12" ht="15.75" x14ac:dyDescent="0.25">
      <c r="A118" s="14"/>
      <c r="B118" s="15"/>
      <c r="C118" s="11"/>
      <c r="D118" s="60"/>
      <c r="E118" s="50" t="s">
        <v>79</v>
      </c>
      <c r="F118" s="55">
        <v>10</v>
      </c>
      <c r="G118" s="57">
        <v>0.08</v>
      </c>
      <c r="H118" s="57">
        <v>7.25</v>
      </c>
      <c r="I118" s="57">
        <v>0.13</v>
      </c>
      <c r="J118" s="56">
        <v>66</v>
      </c>
      <c r="K118" s="56">
        <v>14</v>
      </c>
      <c r="L118" s="69">
        <v>16.16</v>
      </c>
    </row>
    <row r="119" spans="1:12" ht="26.25" x14ac:dyDescent="0.25">
      <c r="A119" s="14"/>
      <c r="B119" s="15"/>
      <c r="C119" s="11"/>
      <c r="D119" s="65" t="s">
        <v>22</v>
      </c>
      <c r="E119" s="50" t="s">
        <v>54</v>
      </c>
      <c r="F119" s="55">
        <v>200</v>
      </c>
      <c r="G119" s="57">
        <v>0.06</v>
      </c>
      <c r="H119" s="57">
        <v>0.02</v>
      </c>
      <c r="I119" s="57">
        <v>13.96</v>
      </c>
      <c r="J119" s="56">
        <v>55.82</v>
      </c>
      <c r="K119" s="56">
        <v>376</v>
      </c>
      <c r="L119" s="69">
        <v>14.54</v>
      </c>
    </row>
    <row r="120" spans="1:12" ht="15.75" x14ac:dyDescent="0.25">
      <c r="A120" s="14"/>
      <c r="B120" s="15"/>
      <c r="C120" s="11"/>
      <c r="D120" s="65" t="s">
        <v>23</v>
      </c>
      <c r="E120" s="50" t="s">
        <v>44</v>
      </c>
      <c r="F120" s="55">
        <v>60</v>
      </c>
      <c r="G120" s="57">
        <v>4.74</v>
      </c>
      <c r="H120" s="57">
        <v>0.6</v>
      </c>
      <c r="I120" s="57">
        <v>1.26</v>
      </c>
      <c r="J120" s="56">
        <v>140.28</v>
      </c>
      <c r="K120" s="56" t="s">
        <v>51</v>
      </c>
      <c r="L120" s="69">
        <v>32.32</v>
      </c>
    </row>
    <row r="121" spans="1:12" ht="15.75" x14ac:dyDescent="0.25">
      <c r="A121" s="14"/>
      <c r="B121" s="15"/>
      <c r="C121" s="11"/>
      <c r="D121" s="65" t="s">
        <v>24</v>
      </c>
      <c r="E121" s="50" t="s">
        <v>45</v>
      </c>
      <c r="F121" s="50">
        <v>100</v>
      </c>
      <c r="G121" s="50">
        <v>0.4</v>
      </c>
      <c r="H121" s="50">
        <v>0.4</v>
      </c>
      <c r="I121" s="50">
        <v>9.8000000000000007</v>
      </c>
      <c r="J121" s="50">
        <v>47</v>
      </c>
      <c r="K121" s="50">
        <v>338</v>
      </c>
      <c r="L121" s="69">
        <v>5.66</v>
      </c>
    </row>
    <row r="122" spans="1:12" ht="15" x14ac:dyDescent="0.25">
      <c r="A122" s="14"/>
      <c r="B122" s="15"/>
      <c r="C122" s="11"/>
      <c r="D122" s="60"/>
      <c r="E122" s="38"/>
      <c r="F122" s="39"/>
      <c r="G122" s="39"/>
      <c r="H122" s="39"/>
      <c r="I122" s="39"/>
      <c r="J122" s="39"/>
      <c r="K122" s="40"/>
      <c r="L122" s="39"/>
    </row>
    <row r="123" spans="1:12" ht="15" x14ac:dyDescent="0.25">
      <c r="A123" s="14"/>
      <c r="B123" s="15"/>
      <c r="C123" s="11"/>
      <c r="D123" s="60"/>
      <c r="E123" s="38"/>
      <c r="F123" s="39"/>
      <c r="G123" s="39"/>
      <c r="H123" s="39"/>
      <c r="I123" s="39"/>
      <c r="J123" s="39"/>
      <c r="K123" s="40"/>
      <c r="L123" s="39"/>
    </row>
    <row r="124" spans="1:12" ht="15" x14ac:dyDescent="0.25">
      <c r="A124" s="16"/>
      <c r="B124" s="17"/>
      <c r="C124" s="8"/>
      <c r="D124" s="18" t="s">
        <v>33</v>
      </c>
      <c r="E124" s="9"/>
      <c r="F124" s="19">
        <f>SUM(F117:F123)</f>
        <v>520</v>
      </c>
      <c r="G124" s="19">
        <f>SUM(G117:G123)</f>
        <v>16.79</v>
      </c>
      <c r="H124" s="19">
        <f>SUM(H117:H123)</f>
        <v>22.51</v>
      </c>
      <c r="I124" s="19">
        <f>SUM(I117:I123)</f>
        <v>39.99</v>
      </c>
      <c r="J124" s="19">
        <f>SUM(J117:J123)</f>
        <v>542.04</v>
      </c>
      <c r="K124" s="25"/>
      <c r="L124" s="19">
        <f>SUM(L117:L123)</f>
        <v>131.19</v>
      </c>
    </row>
    <row r="125" spans="1:12" ht="15.75" x14ac:dyDescent="0.25">
      <c r="A125" s="13">
        <f>A117</f>
        <v>2</v>
      </c>
      <c r="B125" s="13">
        <f>B117</f>
        <v>2</v>
      </c>
      <c r="C125" s="10" t="s">
        <v>25</v>
      </c>
      <c r="D125" s="7" t="s">
        <v>26</v>
      </c>
      <c r="E125" s="50" t="s">
        <v>107</v>
      </c>
      <c r="F125" s="55">
        <v>100</v>
      </c>
      <c r="G125" s="57">
        <v>2.98</v>
      </c>
      <c r="H125" s="57">
        <v>5.19</v>
      </c>
      <c r="I125" s="79">
        <v>6.25</v>
      </c>
      <c r="J125" s="56">
        <v>83.6</v>
      </c>
      <c r="K125" s="56">
        <v>5</v>
      </c>
      <c r="L125" s="69">
        <v>40.25</v>
      </c>
    </row>
    <row r="126" spans="1:12" ht="15.75" x14ac:dyDescent="0.25">
      <c r="A126" s="14"/>
      <c r="B126" s="15"/>
      <c r="C126" s="11"/>
      <c r="D126" s="7" t="s">
        <v>27</v>
      </c>
      <c r="E126" s="63" t="s">
        <v>80</v>
      </c>
      <c r="F126" s="47">
        <v>200</v>
      </c>
      <c r="G126" s="53">
        <v>1.7</v>
      </c>
      <c r="H126" s="53">
        <v>4.4000000000000004</v>
      </c>
      <c r="I126" s="53">
        <v>11.7</v>
      </c>
      <c r="J126" s="54">
        <v>93</v>
      </c>
      <c r="K126" s="49" t="s">
        <v>81</v>
      </c>
      <c r="L126" s="69">
        <v>53.55</v>
      </c>
    </row>
    <row r="127" spans="1:12" ht="15.75" x14ac:dyDescent="0.25">
      <c r="A127" s="14"/>
      <c r="B127" s="15"/>
      <c r="C127" s="11"/>
      <c r="D127" s="7" t="s">
        <v>28</v>
      </c>
      <c r="E127" s="50" t="s">
        <v>82</v>
      </c>
      <c r="F127" s="47">
        <v>100</v>
      </c>
      <c r="G127" s="48">
        <v>14.55</v>
      </c>
      <c r="H127" s="48">
        <v>16.79</v>
      </c>
      <c r="I127" s="48">
        <v>2.89</v>
      </c>
      <c r="J127" s="49">
        <v>180</v>
      </c>
      <c r="K127" s="49" t="s">
        <v>83</v>
      </c>
      <c r="L127" s="69">
        <v>106.15</v>
      </c>
    </row>
    <row r="128" spans="1:12" ht="15.75" x14ac:dyDescent="0.25">
      <c r="A128" s="14"/>
      <c r="B128" s="15"/>
      <c r="C128" s="11"/>
      <c r="D128" s="7" t="s">
        <v>29</v>
      </c>
      <c r="E128" s="50" t="s">
        <v>84</v>
      </c>
      <c r="F128" s="47">
        <v>200</v>
      </c>
      <c r="G128" s="61">
        <v>11.2</v>
      </c>
      <c r="H128" s="61">
        <v>6.96</v>
      </c>
      <c r="I128" s="61">
        <v>46.32</v>
      </c>
      <c r="J128" s="62">
        <v>297.60000000000002</v>
      </c>
      <c r="K128" s="49">
        <v>165</v>
      </c>
      <c r="L128" s="69">
        <v>19.38</v>
      </c>
    </row>
    <row r="129" spans="1:12" ht="26.25" x14ac:dyDescent="0.25">
      <c r="A129" s="14"/>
      <c r="B129" s="15"/>
      <c r="C129" s="11"/>
      <c r="D129" s="7" t="s">
        <v>30</v>
      </c>
      <c r="E129" s="50" t="s">
        <v>85</v>
      </c>
      <c r="F129" s="47">
        <v>200</v>
      </c>
      <c r="G129" s="48">
        <v>0.12</v>
      </c>
      <c r="H129" s="48">
        <v>0.1</v>
      </c>
      <c r="I129" s="48">
        <v>27.5</v>
      </c>
      <c r="J129" s="49">
        <v>112</v>
      </c>
      <c r="K129" s="49">
        <v>344</v>
      </c>
      <c r="L129" s="69">
        <v>16.16</v>
      </c>
    </row>
    <row r="130" spans="1:12" ht="15.75" x14ac:dyDescent="0.25">
      <c r="A130" s="14"/>
      <c r="B130" s="15"/>
      <c r="C130" s="11"/>
      <c r="D130" s="7" t="s">
        <v>31</v>
      </c>
      <c r="E130" s="50" t="s">
        <v>44</v>
      </c>
      <c r="F130" s="47">
        <v>60</v>
      </c>
      <c r="G130" s="48">
        <v>4.74</v>
      </c>
      <c r="H130" s="48">
        <v>0.6</v>
      </c>
      <c r="I130" s="48">
        <v>1.26</v>
      </c>
      <c r="J130" s="49">
        <v>140.28</v>
      </c>
      <c r="K130" s="49" t="s">
        <v>51</v>
      </c>
      <c r="L130" s="69">
        <v>5.66</v>
      </c>
    </row>
    <row r="131" spans="1:12" ht="15.75" x14ac:dyDescent="0.25">
      <c r="A131" s="14"/>
      <c r="B131" s="15"/>
      <c r="C131" s="11"/>
      <c r="D131" s="7" t="s">
        <v>32</v>
      </c>
      <c r="E131" s="50" t="s">
        <v>50</v>
      </c>
      <c r="F131" s="47">
        <v>60</v>
      </c>
      <c r="G131" s="48">
        <v>3.36</v>
      </c>
      <c r="H131" s="48">
        <v>0.66</v>
      </c>
      <c r="I131" s="48">
        <v>1.44</v>
      </c>
      <c r="J131" s="49">
        <v>137.94</v>
      </c>
      <c r="K131" s="49" t="s">
        <v>51</v>
      </c>
      <c r="L131" s="69">
        <v>5.66</v>
      </c>
    </row>
    <row r="132" spans="1:12" ht="15" x14ac:dyDescent="0.25">
      <c r="A132" s="14"/>
      <c r="B132" s="15"/>
      <c r="C132" s="11"/>
      <c r="D132" s="6"/>
      <c r="E132" s="38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4"/>
      <c r="B133" s="15"/>
      <c r="C133" s="11"/>
      <c r="D133" s="6"/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6"/>
      <c r="B134" s="17"/>
      <c r="C134" s="8"/>
      <c r="D134" s="18" t="s">
        <v>33</v>
      </c>
      <c r="E134" s="9"/>
      <c r="F134" s="19">
        <f>SUM(F125:F133)</f>
        <v>920</v>
      </c>
      <c r="G134" s="19">
        <f t="shared" ref="G134:J134" si="56">SUM(G125:G133)</f>
        <v>38.65</v>
      </c>
      <c r="H134" s="19">
        <f t="shared" si="56"/>
        <v>34.699999999999996</v>
      </c>
      <c r="I134" s="19">
        <f t="shared" si="56"/>
        <v>97.36</v>
      </c>
      <c r="J134" s="19">
        <f t="shared" si="56"/>
        <v>1044.42</v>
      </c>
      <c r="K134" s="25"/>
      <c r="L134" s="19">
        <f t="shared" ref="L134" si="57">SUM(L125:L133)</f>
        <v>246.80999999999997</v>
      </c>
    </row>
    <row r="135" spans="1:12" ht="15.75" thickBot="1" x14ac:dyDescent="0.25">
      <c r="A135" s="33">
        <f>A117</f>
        <v>2</v>
      </c>
      <c r="B135" s="33">
        <f>B117</f>
        <v>2</v>
      </c>
      <c r="C135" s="107" t="s">
        <v>4</v>
      </c>
      <c r="D135" s="108"/>
      <c r="E135" s="31"/>
      <c r="F135" s="32">
        <f>F124+F134</f>
        <v>1440</v>
      </c>
      <c r="G135" s="32">
        <f t="shared" ref="G135" si="58">G124+G134</f>
        <v>55.44</v>
      </c>
      <c r="H135" s="32">
        <f t="shared" ref="H135" si="59">H124+H134</f>
        <v>57.209999999999994</v>
      </c>
      <c r="I135" s="32">
        <f t="shared" ref="I135" si="60">I124+I134</f>
        <v>137.35</v>
      </c>
      <c r="J135" s="32">
        <f t="shared" ref="J135:L135" si="61">J124+J134</f>
        <v>1586.46</v>
      </c>
      <c r="K135" s="32"/>
      <c r="L135" s="32">
        <f t="shared" si="61"/>
        <v>378</v>
      </c>
    </row>
    <row r="136" spans="1:12" ht="26.25" x14ac:dyDescent="0.25">
      <c r="A136" s="20">
        <v>2</v>
      </c>
      <c r="B136" s="21">
        <v>3</v>
      </c>
      <c r="C136" s="22" t="s">
        <v>20</v>
      </c>
      <c r="D136" s="5" t="s">
        <v>21</v>
      </c>
      <c r="E136" s="50" t="s">
        <v>86</v>
      </c>
      <c r="F136" s="55">
        <v>200</v>
      </c>
      <c r="G136" s="57">
        <v>5.46</v>
      </c>
      <c r="H136" s="57">
        <v>9.86</v>
      </c>
      <c r="I136" s="79">
        <v>48.12</v>
      </c>
      <c r="J136" s="56">
        <v>303.64</v>
      </c>
      <c r="K136" s="56">
        <v>174</v>
      </c>
      <c r="L136" s="69">
        <v>41.382050000000007</v>
      </c>
    </row>
    <row r="137" spans="1:12" ht="15.75" x14ac:dyDescent="0.25">
      <c r="A137" s="23"/>
      <c r="B137" s="15"/>
      <c r="C137" s="11"/>
      <c r="D137" s="6"/>
      <c r="E137" s="50" t="s">
        <v>79</v>
      </c>
      <c r="F137" s="55">
        <v>10</v>
      </c>
      <c r="G137" s="57">
        <v>0.08</v>
      </c>
      <c r="H137" s="57">
        <v>7.25</v>
      </c>
      <c r="I137" s="57">
        <v>0.13</v>
      </c>
      <c r="J137" s="56">
        <v>66</v>
      </c>
      <c r="K137" s="56">
        <v>14</v>
      </c>
      <c r="L137" s="69">
        <v>16.16</v>
      </c>
    </row>
    <row r="138" spans="1:12" ht="26.25" x14ac:dyDescent="0.25">
      <c r="A138" s="23"/>
      <c r="B138" s="15"/>
      <c r="C138" s="11"/>
      <c r="D138" s="7" t="s">
        <v>22</v>
      </c>
      <c r="E138" s="50" t="s">
        <v>87</v>
      </c>
      <c r="F138" s="55">
        <v>200</v>
      </c>
      <c r="G138" s="57">
        <v>3.28</v>
      </c>
      <c r="H138" s="57">
        <v>3</v>
      </c>
      <c r="I138" s="57">
        <v>20.64</v>
      </c>
      <c r="J138" s="56">
        <v>122.6</v>
      </c>
      <c r="K138" s="56">
        <v>384</v>
      </c>
      <c r="L138" s="69">
        <v>16</v>
      </c>
    </row>
    <row r="139" spans="1:12" ht="15.75" customHeight="1" x14ac:dyDescent="0.25">
      <c r="A139" s="23"/>
      <c r="B139" s="15"/>
      <c r="C139" s="11"/>
      <c r="D139" s="7" t="s">
        <v>23</v>
      </c>
      <c r="E139" s="50" t="s">
        <v>44</v>
      </c>
      <c r="F139" s="55">
        <v>60</v>
      </c>
      <c r="G139" s="57">
        <v>4.74</v>
      </c>
      <c r="H139" s="57">
        <v>0.6</v>
      </c>
      <c r="I139" s="57">
        <v>1.26</v>
      </c>
      <c r="J139" s="56">
        <v>140.28</v>
      </c>
      <c r="K139" s="56" t="s">
        <v>51</v>
      </c>
      <c r="L139" s="69">
        <v>5.6558588889485737</v>
      </c>
    </row>
    <row r="140" spans="1:12" ht="15" x14ac:dyDescent="0.25">
      <c r="A140" s="23"/>
      <c r="B140" s="15"/>
      <c r="C140" s="11"/>
      <c r="D140" s="7" t="s">
        <v>24</v>
      </c>
      <c r="E140" s="50" t="s">
        <v>45</v>
      </c>
      <c r="F140" s="55">
        <v>100</v>
      </c>
      <c r="G140" s="57">
        <v>0.4</v>
      </c>
      <c r="H140" s="57">
        <v>0.4</v>
      </c>
      <c r="I140" s="79">
        <v>9.8000000000000007</v>
      </c>
      <c r="J140" s="56">
        <v>47</v>
      </c>
      <c r="K140" s="56">
        <v>338</v>
      </c>
      <c r="L140" s="39">
        <v>32.32</v>
      </c>
    </row>
    <row r="141" spans="1:12" ht="15" x14ac:dyDescent="0.25">
      <c r="A141" s="23"/>
      <c r="B141" s="15"/>
      <c r="C141" s="11"/>
      <c r="D141" s="6"/>
      <c r="E141" s="38"/>
      <c r="F141" s="39"/>
      <c r="G141" s="39"/>
      <c r="H141" s="39"/>
      <c r="I141" s="39"/>
      <c r="J141" s="39"/>
      <c r="K141" s="40"/>
      <c r="L141" s="39"/>
    </row>
    <row r="142" spans="1:12" ht="15" x14ac:dyDescent="0.25">
      <c r="A142" s="23"/>
      <c r="B142" s="15"/>
      <c r="C142" s="11"/>
      <c r="D142" s="6"/>
      <c r="E142" s="38"/>
      <c r="F142" s="39"/>
      <c r="G142" s="39"/>
      <c r="H142" s="39"/>
      <c r="I142" s="39"/>
      <c r="J142" s="39"/>
      <c r="K142" s="40"/>
      <c r="L142" s="39"/>
    </row>
    <row r="143" spans="1:12" ht="15" x14ac:dyDescent="0.25">
      <c r="A143" s="24"/>
      <c r="B143" s="17"/>
      <c r="C143" s="8"/>
      <c r="D143" s="18" t="s">
        <v>33</v>
      </c>
      <c r="E143" s="9"/>
      <c r="F143" s="19">
        <f>SUM(F136:F142)</f>
        <v>570</v>
      </c>
      <c r="G143" s="19">
        <f t="shared" ref="G143:J143" si="62">SUM(G136:G142)</f>
        <v>13.96</v>
      </c>
      <c r="H143" s="19">
        <f t="shared" si="62"/>
        <v>21.11</v>
      </c>
      <c r="I143" s="19">
        <f t="shared" si="62"/>
        <v>79.95</v>
      </c>
      <c r="J143" s="19">
        <f t="shared" si="62"/>
        <v>679.52</v>
      </c>
      <c r="K143" s="25"/>
      <c r="L143" s="19">
        <f t="shared" ref="L143" si="63">SUM(L136:L142)</f>
        <v>111.51790888894857</v>
      </c>
    </row>
    <row r="144" spans="1:12" ht="26.25" x14ac:dyDescent="0.25">
      <c r="A144" s="26">
        <f>A136</f>
        <v>2</v>
      </c>
      <c r="B144" s="13">
        <f>B136</f>
        <v>3</v>
      </c>
      <c r="C144" s="10" t="s">
        <v>25</v>
      </c>
      <c r="D144" s="7" t="s">
        <v>26</v>
      </c>
      <c r="E144" s="50" t="s">
        <v>108</v>
      </c>
      <c r="F144" s="86">
        <v>100</v>
      </c>
      <c r="G144" s="72">
        <v>1.67</v>
      </c>
      <c r="H144" s="72">
        <v>6.67</v>
      </c>
      <c r="I144" s="87">
        <v>9.83</v>
      </c>
      <c r="J144" s="73">
        <v>105</v>
      </c>
      <c r="K144" s="74" t="s">
        <v>109</v>
      </c>
      <c r="L144" s="69">
        <v>41.98</v>
      </c>
    </row>
    <row r="145" spans="1:12" ht="15.75" x14ac:dyDescent="0.25">
      <c r="A145" s="23"/>
      <c r="B145" s="15"/>
      <c r="C145" s="11"/>
      <c r="D145" s="7" t="s">
        <v>27</v>
      </c>
      <c r="E145" s="50" t="s">
        <v>88</v>
      </c>
      <c r="F145" s="47">
        <v>200</v>
      </c>
      <c r="G145" s="53">
        <v>6.14</v>
      </c>
      <c r="H145" s="53">
        <v>9.7799999999999994</v>
      </c>
      <c r="I145" s="53">
        <v>2.38</v>
      </c>
      <c r="J145" s="54">
        <v>134</v>
      </c>
      <c r="K145" s="49">
        <v>136</v>
      </c>
      <c r="L145" s="69">
        <v>55.32</v>
      </c>
    </row>
    <row r="146" spans="1:12" ht="15.75" x14ac:dyDescent="0.25">
      <c r="A146" s="23"/>
      <c r="B146" s="15"/>
      <c r="C146" s="11"/>
      <c r="D146" s="7" t="s">
        <v>28</v>
      </c>
      <c r="E146" s="50" t="s">
        <v>117</v>
      </c>
      <c r="F146" s="47">
        <v>100</v>
      </c>
      <c r="G146" s="48">
        <v>16.510000000000002</v>
      </c>
      <c r="H146" s="48">
        <v>7.94</v>
      </c>
      <c r="I146" s="85">
        <v>0.66</v>
      </c>
      <c r="J146" s="49">
        <v>139.63999999999999</v>
      </c>
      <c r="K146" s="49">
        <v>226</v>
      </c>
      <c r="L146" s="69">
        <f>117.58-16</f>
        <v>101.58</v>
      </c>
    </row>
    <row r="147" spans="1:12" ht="15.75" x14ac:dyDescent="0.25">
      <c r="A147" s="23"/>
      <c r="B147" s="15"/>
      <c r="C147" s="11"/>
      <c r="D147" s="7" t="s">
        <v>29</v>
      </c>
      <c r="E147" s="50" t="s">
        <v>73</v>
      </c>
      <c r="F147" s="55">
        <v>150</v>
      </c>
      <c r="G147" s="51">
        <v>3.06</v>
      </c>
      <c r="H147" s="51">
        <v>4.8</v>
      </c>
      <c r="I147" s="82">
        <v>20.45</v>
      </c>
      <c r="J147" s="52">
        <v>137.25</v>
      </c>
      <c r="K147" s="56">
        <v>321</v>
      </c>
      <c r="L147" s="69">
        <v>40.119999999999997</v>
      </c>
    </row>
    <row r="148" spans="1:12" ht="15.75" x14ac:dyDescent="0.25">
      <c r="A148" s="23"/>
      <c r="B148" s="15"/>
      <c r="C148" s="11"/>
      <c r="D148" s="7" t="s">
        <v>30</v>
      </c>
      <c r="E148" s="50" t="s">
        <v>89</v>
      </c>
      <c r="F148" s="55">
        <v>200</v>
      </c>
      <c r="G148" s="57">
        <v>0.44</v>
      </c>
      <c r="H148" s="57">
        <v>0.1</v>
      </c>
      <c r="I148" s="79">
        <v>34</v>
      </c>
      <c r="J148" s="56">
        <v>141.19999999999999</v>
      </c>
      <c r="K148" s="56">
        <v>350</v>
      </c>
      <c r="L148" s="69">
        <v>16.16</v>
      </c>
    </row>
    <row r="149" spans="1:12" ht="15.75" x14ac:dyDescent="0.25">
      <c r="A149" s="23"/>
      <c r="B149" s="15"/>
      <c r="C149" s="11"/>
      <c r="D149" s="7" t="s">
        <v>31</v>
      </c>
      <c r="E149" s="50" t="s">
        <v>44</v>
      </c>
      <c r="F149" s="55">
        <v>60</v>
      </c>
      <c r="G149" s="57">
        <v>4.74</v>
      </c>
      <c r="H149" s="57">
        <v>0.6</v>
      </c>
      <c r="I149" s="79">
        <v>1.26</v>
      </c>
      <c r="J149" s="56">
        <v>140.28</v>
      </c>
      <c r="K149" s="56" t="s">
        <v>51</v>
      </c>
      <c r="L149" s="69">
        <v>5.66</v>
      </c>
    </row>
    <row r="150" spans="1:12" ht="15.75" x14ac:dyDescent="0.25">
      <c r="A150" s="23"/>
      <c r="B150" s="15"/>
      <c r="C150" s="11"/>
      <c r="D150" s="7" t="s">
        <v>32</v>
      </c>
      <c r="E150" s="50" t="s">
        <v>50</v>
      </c>
      <c r="F150" s="55">
        <v>60</v>
      </c>
      <c r="G150" s="57">
        <v>3.36</v>
      </c>
      <c r="H150" s="57">
        <v>0.66</v>
      </c>
      <c r="I150" s="79">
        <v>1.44</v>
      </c>
      <c r="J150" s="56">
        <v>137.94</v>
      </c>
      <c r="K150" s="56" t="s">
        <v>51</v>
      </c>
      <c r="L150" s="69">
        <v>5.66</v>
      </c>
    </row>
    <row r="151" spans="1:12" ht="15" x14ac:dyDescent="0.25">
      <c r="A151" s="23"/>
      <c r="B151" s="15"/>
      <c r="C151" s="11"/>
      <c r="D151" s="6"/>
      <c r="E151" s="38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3"/>
      <c r="B152" s="15"/>
      <c r="C152" s="11"/>
      <c r="D152" s="6"/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4"/>
      <c r="B153" s="17"/>
      <c r="C153" s="8"/>
      <c r="D153" s="18" t="s">
        <v>33</v>
      </c>
      <c r="E153" s="9"/>
      <c r="F153" s="19">
        <f>SUM(F144:F152)</f>
        <v>870</v>
      </c>
      <c r="G153" s="19">
        <f t="shared" ref="G153:J153" si="64">SUM(G144:G152)</f>
        <v>35.92</v>
      </c>
      <c r="H153" s="19">
        <f t="shared" si="64"/>
        <v>30.550000000000004</v>
      </c>
      <c r="I153" s="19">
        <f t="shared" si="64"/>
        <v>70.02</v>
      </c>
      <c r="J153" s="19">
        <f t="shared" si="64"/>
        <v>935.31</v>
      </c>
      <c r="K153" s="25"/>
      <c r="L153" s="19">
        <f t="shared" ref="L153" si="65">SUM(L144:L152)</f>
        <v>266.48</v>
      </c>
    </row>
    <row r="154" spans="1:12" ht="15.75" thickBot="1" x14ac:dyDescent="0.25">
      <c r="A154" s="29">
        <f>A136</f>
        <v>2</v>
      </c>
      <c r="B154" s="30">
        <f>B136</f>
        <v>3</v>
      </c>
      <c r="C154" s="107" t="s">
        <v>4</v>
      </c>
      <c r="D154" s="108"/>
      <c r="E154" s="31"/>
      <c r="F154" s="32">
        <f>F143+F153</f>
        <v>1440</v>
      </c>
      <c r="G154" s="32">
        <f t="shared" ref="G154" si="66">G143+G153</f>
        <v>49.88</v>
      </c>
      <c r="H154" s="32">
        <f t="shared" ref="H154" si="67">H143+H153</f>
        <v>51.660000000000004</v>
      </c>
      <c r="I154" s="32">
        <f t="shared" ref="I154" si="68">I143+I153</f>
        <v>149.97</v>
      </c>
      <c r="J154" s="32">
        <f t="shared" ref="J154:L154" si="69">J143+J153</f>
        <v>1614.83</v>
      </c>
      <c r="K154" s="32"/>
      <c r="L154" s="32">
        <f t="shared" si="69"/>
        <v>377.99790888894859</v>
      </c>
    </row>
    <row r="155" spans="1:12" ht="15.75" x14ac:dyDescent="0.25">
      <c r="A155" s="20">
        <v>2</v>
      </c>
      <c r="B155" s="21">
        <v>4</v>
      </c>
      <c r="C155" s="22" t="s">
        <v>20</v>
      </c>
      <c r="D155" s="5" t="s">
        <v>21</v>
      </c>
      <c r="E155" s="50" t="s">
        <v>90</v>
      </c>
      <c r="F155" s="55">
        <v>200</v>
      </c>
      <c r="G155" s="51">
        <v>5.8</v>
      </c>
      <c r="H155" s="51">
        <v>10.36</v>
      </c>
      <c r="I155" s="51">
        <v>45.7</v>
      </c>
      <c r="J155" s="52">
        <v>300</v>
      </c>
      <c r="K155" s="56">
        <v>79</v>
      </c>
      <c r="L155" s="69">
        <v>61.39</v>
      </c>
    </row>
    <row r="156" spans="1:12" ht="15.75" x14ac:dyDescent="0.25">
      <c r="A156" s="23"/>
      <c r="B156" s="15"/>
      <c r="C156" s="11"/>
      <c r="D156" s="6"/>
      <c r="E156" s="88" t="s">
        <v>110</v>
      </c>
      <c r="F156" s="89">
        <v>20</v>
      </c>
      <c r="G156" s="51">
        <v>0.39</v>
      </c>
      <c r="H156" s="51">
        <v>0.9</v>
      </c>
      <c r="I156" s="82">
        <v>2.65</v>
      </c>
      <c r="J156" s="52">
        <v>20.3</v>
      </c>
      <c r="K156" s="56">
        <v>351</v>
      </c>
      <c r="L156" s="69">
        <v>10</v>
      </c>
    </row>
    <row r="157" spans="1:12" ht="15.75" x14ac:dyDescent="0.25">
      <c r="A157" s="23"/>
      <c r="B157" s="15"/>
      <c r="C157" s="11"/>
      <c r="D157" s="7" t="s">
        <v>22</v>
      </c>
      <c r="E157" s="50" t="s">
        <v>91</v>
      </c>
      <c r="F157" s="55">
        <v>200</v>
      </c>
      <c r="G157" s="57">
        <v>1.42</v>
      </c>
      <c r="H157" s="57">
        <v>1.26</v>
      </c>
      <c r="I157" s="57">
        <v>14.8</v>
      </c>
      <c r="J157" s="56">
        <v>75.34</v>
      </c>
      <c r="K157" s="56">
        <v>378</v>
      </c>
      <c r="L157" s="69">
        <v>19.39</v>
      </c>
    </row>
    <row r="158" spans="1:12" ht="15.75" x14ac:dyDescent="0.25">
      <c r="A158" s="23"/>
      <c r="B158" s="15"/>
      <c r="C158" s="11"/>
      <c r="D158" s="7" t="s">
        <v>23</v>
      </c>
      <c r="E158" s="50" t="s">
        <v>44</v>
      </c>
      <c r="F158" s="55">
        <v>60</v>
      </c>
      <c r="G158" s="57">
        <v>4.74</v>
      </c>
      <c r="H158" s="57">
        <v>0.6</v>
      </c>
      <c r="I158" s="57">
        <v>1.26</v>
      </c>
      <c r="J158" s="56">
        <v>140.28</v>
      </c>
      <c r="K158" s="56" t="s">
        <v>51</v>
      </c>
      <c r="L158" s="69">
        <v>5.66</v>
      </c>
    </row>
    <row r="159" spans="1:12" ht="15.75" x14ac:dyDescent="0.25">
      <c r="A159" s="23"/>
      <c r="B159" s="15"/>
      <c r="C159" s="11"/>
      <c r="D159" s="7" t="s">
        <v>24</v>
      </c>
      <c r="E159" s="50" t="s">
        <v>45</v>
      </c>
      <c r="F159" s="50">
        <v>100</v>
      </c>
      <c r="G159" s="50">
        <v>0.4</v>
      </c>
      <c r="H159" s="50">
        <v>0.4</v>
      </c>
      <c r="I159" s="50">
        <v>9.8000000000000007</v>
      </c>
      <c r="J159" s="50">
        <v>47</v>
      </c>
      <c r="K159" s="50">
        <v>338</v>
      </c>
      <c r="L159" s="69">
        <v>32.32</v>
      </c>
    </row>
    <row r="160" spans="1:12" ht="15" x14ac:dyDescent="0.25">
      <c r="A160" s="23"/>
      <c r="B160" s="15"/>
      <c r="C160" s="11"/>
      <c r="D160" s="6"/>
      <c r="E160" s="38"/>
      <c r="F160" s="39"/>
      <c r="G160" s="39"/>
      <c r="H160" s="39"/>
      <c r="I160" s="39"/>
      <c r="J160" s="39"/>
      <c r="K160" s="40"/>
      <c r="L160" s="39"/>
    </row>
    <row r="161" spans="1:12" ht="15" x14ac:dyDescent="0.25">
      <c r="A161" s="23"/>
      <c r="B161" s="15"/>
      <c r="C161" s="11"/>
      <c r="D161" s="6"/>
      <c r="E161" s="38"/>
      <c r="F161" s="39"/>
      <c r="G161" s="39"/>
      <c r="H161" s="39"/>
      <c r="I161" s="39"/>
      <c r="J161" s="39"/>
      <c r="K161" s="40"/>
      <c r="L161" s="39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SUM(F155:F161)</f>
        <v>580</v>
      </c>
      <c r="G162" s="19">
        <f t="shared" ref="G162:J162" si="70">SUM(G155:G161)</f>
        <v>12.75</v>
      </c>
      <c r="H162" s="19">
        <f t="shared" si="70"/>
        <v>13.52</v>
      </c>
      <c r="I162" s="19">
        <f t="shared" si="70"/>
        <v>74.210000000000008</v>
      </c>
      <c r="J162" s="19">
        <f t="shared" si="70"/>
        <v>582.91999999999996</v>
      </c>
      <c r="K162" s="25"/>
      <c r="L162" s="19">
        <f t="shared" ref="L162" si="71">SUM(L155:L161)</f>
        <v>128.76</v>
      </c>
    </row>
    <row r="163" spans="1:12" ht="39" x14ac:dyDescent="0.25">
      <c r="A163" s="26">
        <f>A155</f>
        <v>2</v>
      </c>
      <c r="B163" s="13">
        <f>B155</f>
        <v>4</v>
      </c>
      <c r="C163" s="10" t="s">
        <v>25</v>
      </c>
      <c r="D163" s="7" t="s">
        <v>26</v>
      </c>
      <c r="E163" s="50" t="s">
        <v>111</v>
      </c>
      <c r="F163" s="55">
        <v>100</v>
      </c>
      <c r="G163" s="57">
        <v>1.42</v>
      </c>
      <c r="H163" s="57">
        <v>6.03</v>
      </c>
      <c r="I163" s="79">
        <v>6.28</v>
      </c>
      <c r="J163" s="56">
        <v>85</v>
      </c>
      <c r="K163" s="56">
        <v>38</v>
      </c>
      <c r="L163" s="69">
        <v>33.159999999999997</v>
      </c>
    </row>
    <row r="164" spans="1:12" ht="15.75" x14ac:dyDescent="0.25">
      <c r="A164" s="23"/>
      <c r="B164" s="15"/>
      <c r="C164" s="11"/>
      <c r="D164" s="7" t="s">
        <v>27</v>
      </c>
      <c r="E164" s="50" t="s">
        <v>92</v>
      </c>
      <c r="F164" s="66">
        <v>200</v>
      </c>
      <c r="G164" s="51">
        <v>1.18</v>
      </c>
      <c r="H164" s="51">
        <v>3.94</v>
      </c>
      <c r="I164" s="51">
        <v>4.88</v>
      </c>
      <c r="J164" s="52">
        <v>61</v>
      </c>
      <c r="K164" s="67">
        <v>160</v>
      </c>
      <c r="L164" s="69">
        <v>52.78</v>
      </c>
    </row>
    <row r="165" spans="1:12" ht="15.75" x14ac:dyDescent="0.25">
      <c r="A165" s="23"/>
      <c r="B165" s="15"/>
      <c r="C165" s="11"/>
      <c r="D165" s="7" t="s">
        <v>28</v>
      </c>
      <c r="E165" s="50" t="s">
        <v>93</v>
      </c>
      <c r="F165" s="55">
        <v>100</v>
      </c>
      <c r="G165" s="57">
        <v>10.5</v>
      </c>
      <c r="H165" s="57">
        <v>11.7</v>
      </c>
      <c r="I165" s="57">
        <v>8.1999999999999993</v>
      </c>
      <c r="J165" s="56">
        <v>124</v>
      </c>
      <c r="K165" s="56">
        <v>130</v>
      </c>
      <c r="L165" s="69">
        <v>107.6</v>
      </c>
    </row>
    <row r="166" spans="1:12" ht="15.75" x14ac:dyDescent="0.25">
      <c r="A166" s="23"/>
      <c r="B166" s="15"/>
      <c r="C166" s="11"/>
      <c r="D166" s="7" t="s">
        <v>29</v>
      </c>
      <c r="E166" s="50" t="s">
        <v>94</v>
      </c>
      <c r="F166" s="47">
        <v>150</v>
      </c>
      <c r="G166" s="48">
        <v>5.46</v>
      </c>
      <c r="H166" s="48">
        <v>5.79</v>
      </c>
      <c r="I166" s="48">
        <v>30.45</v>
      </c>
      <c r="J166" s="49">
        <v>195.72</v>
      </c>
      <c r="K166" s="49">
        <v>203</v>
      </c>
      <c r="L166" s="69">
        <v>28.22</v>
      </c>
    </row>
    <row r="167" spans="1:12" ht="26.25" x14ac:dyDescent="0.25">
      <c r="A167" s="23"/>
      <c r="B167" s="15"/>
      <c r="C167" s="11"/>
      <c r="D167" s="7" t="s">
        <v>30</v>
      </c>
      <c r="E167" s="50" t="s">
        <v>49</v>
      </c>
      <c r="F167" s="47">
        <v>200</v>
      </c>
      <c r="G167" s="48">
        <v>0.44</v>
      </c>
      <c r="H167" s="48">
        <v>0.16</v>
      </c>
      <c r="I167" s="48">
        <v>28.2</v>
      </c>
      <c r="J167" s="49">
        <v>116.6</v>
      </c>
      <c r="K167" s="49">
        <v>342</v>
      </c>
      <c r="L167" s="69">
        <v>16.16</v>
      </c>
    </row>
    <row r="168" spans="1:12" ht="15.75" x14ac:dyDescent="0.25">
      <c r="A168" s="23"/>
      <c r="B168" s="15"/>
      <c r="C168" s="11"/>
      <c r="D168" s="7" t="s">
        <v>31</v>
      </c>
      <c r="E168" s="50" t="s">
        <v>44</v>
      </c>
      <c r="F168" s="47">
        <v>60</v>
      </c>
      <c r="G168" s="48">
        <v>4.74</v>
      </c>
      <c r="H168" s="48">
        <v>0.6</v>
      </c>
      <c r="I168" s="48">
        <v>1.26</v>
      </c>
      <c r="J168" s="49">
        <v>140.28</v>
      </c>
      <c r="K168" s="49" t="s">
        <v>51</v>
      </c>
      <c r="L168" s="69">
        <v>5.66</v>
      </c>
    </row>
    <row r="169" spans="1:12" ht="15.75" x14ac:dyDescent="0.25">
      <c r="A169" s="23"/>
      <c r="B169" s="15"/>
      <c r="C169" s="11"/>
      <c r="D169" s="7" t="s">
        <v>32</v>
      </c>
      <c r="E169" s="50" t="s">
        <v>50</v>
      </c>
      <c r="F169" s="47">
        <v>60</v>
      </c>
      <c r="G169" s="48">
        <v>3.36</v>
      </c>
      <c r="H169" s="48">
        <v>0.66</v>
      </c>
      <c r="I169" s="48">
        <v>1.44</v>
      </c>
      <c r="J169" s="49">
        <v>137.94</v>
      </c>
      <c r="K169" s="49" t="s">
        <v>51</v>
      </c>
      <c r="L169" s="69">
        <v>5.66</v>
      </c>
    </row>
    <row r="170" spans="1:12" ht="15" x14ac:dyDescent="0.25">
      <c r="A170" s="23"/>
      <c r="B170" s="15"/>
      <c r="C170" s="11"/>
      <c r="D170" s="6"/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3"/>
      <c r="B171" s="15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SUM(F163:F171)</f>
        <v>870</v>
      </c>
      <c r="G172" s="19">
        <f t="shared" ref="G172:J172" si="72">SUM(G163:G171)</f>
        <v>27.1</v>
      </c>
      <c r="H172" s="19">
        <f t="shared" si="72"/>
        <v>28.880000000000003</v>
      </c>
      <c r="I172" s="19">
        <f t="shared" si="72"/>
        <v>80.710000000000008</v>
      </c>
      <c r="J172" s="19">
        <f t="shared" si="72"/>
        <v>860.54</v>
      </c>
      <c r="K172" s="25"/>
      <c r="L172" s="19">
        <f t="shared" ref="L172" si="73">SUM(L163:L171)</f>
        <v>249.23999999999998</v>
      </c>
    </row>
    <row r="173" spans="1:12" ht="15.75" thickBot="1" x14ac:dyDescent="0.25">
      <c r="A173" s="29">
        <f>A155</f>
        <v>2</v>
      </c>
      <c r="B173" s="30">
        <f>B155</f>
        <v>4</v>
      </c>
      <c r="C173" s="107" t="s">
        <v>4</v>
      </c>
      <c r="D173" s="108"/>
      <c r="E173" s="31"/>
      <c r="F173" s="32">
        <f>F162+F172</f>
        <v>1450</v>
      </c>
      <c r="G173" s="32">
        <f t="shared" ref="G173" si="74">G162+G172</f>
        <v>39.85</v>
      </c>
      <c r="H173" s="32">
        <f t="shared" ref="H173" si="75">H162+H172</f>
        <v>42.400000000000006</v>
      </c>
      <c r="I173" s="32">
        <f t="shared" ref="I173" si="76">I162+I172</f>
        <v>154.92000000000002</v>
      </c>
      <c r="J173" s="32">
        <f t="shared" ref="J173:L173" si="77">J162+J172</f>
        <v>1443.46</v>
      </c>
      <c r="K173" s="32"/>
      <c r="L173" s="32">
        <f t="shared" si="77"/>
        <v>378</v>
      </c>
    </row>
    <row r="174" spans="1:12" ht="15.75" x14ac:dyDescent="0.25">
      <c r="A174" s="20">
        <v>2</v>
      </c>
      <c r="B174" s="21">
        <v>5</v>
      </c>
      <c r="C174" s="22" t="s">
        <v>20</v>
      </c>
      <c r="D174" s="5" t="s">
        <v>21</v>
      </c>
      <c r="E174" s="50" t="s">
        <v>95</v>
      </c>
      <c r="F174" s="55">
        <v>200</v>
      </c>
      <c r="G174" s="57">
        <v>5.8</v>
      </c>
      <c r="H174" s="57">
        <v>10.36</v>
      </c>
      <c r="I174" s="79">
        <v>45.7</v>
      </c>
      <c r="J174" s="56">
        <v>300</v>
      </c>
      <c r="K174" s="56">
        <v>177</v>
      </c>
      <c r="L174" s="69">
        <v>41.394032873112522</v>
      </c>
    </row>
    <row r="175" spans="1:12" ht="15.75" x14ac:dyDescent="0.25">
      <c r="A175" s="23"/>
      <c r="B175" s="15"/>
      <c r="C175" s="11"/>
      <c r="D175" s="6"/>
      <c r="E175" s="50" t="s">
        <v>66</v>
      </c>
      <c r="F175" s="55">
        <v>20</v>
      </c>
      <c r="G175" s="57">
        <v>4.6399999999999997</v>
      </c>
      <c r="H175" s="57">
        <v>5.9</v>
      </c>
      <c r="I175" s="57">
        <v>0</v>
      </c>
      <c r="J175" s="56">
        <v>72</v>
      </c>
      <c r="K175" s="56">
        <v>15</v>
      </c>
      <c r="L175" s="69">
        <v>32.32</v>
      </c>
    </row>
    <row r="176" spans="1:12" ht="15.75" x14ac:dyDescent="0.25">
      <c r="A176" s="23"/>
      <c r="B176" s="15"/>
      <c r="C176" s="11"/>
      <c r="D176" s="7" t="s">
        <v>22</v>
      </c>
      <c r="E176" s="50" t="s">
        <v>43</v>
      </c>
      <c r="F176" s="55">
        <v>200</v>
      </c>
      <c r="G176" s="57">
        <v>3.16</v>
      </c>
      <c r="H176" s="57">
        <v>2.68</v>
      </c>
      <c r="I176" s="57">
        <v>15.94</v>
      </c>
      <c r="J176" s="56">
        <v>100.6</v>
      </c>
      <c r="K176" s="56">
        <v>379</v>
      </c>
      <c r="L176" s="69">
        <v>29.087274286021238</v>
      </c>
    </row>
    <row r="177" spans="1:12" ht="15.75" x14ac:dyDescent="0.25">
      <c r="A177" s="23"/>
      <c r="B177" s="15"/>
      <c r="C177" s="11"/>
      <c r="D177" s="7" t="s">
        <v>23</v>
      </c>
      <c r="E177" s="50" t="s">
        <v>50</v>
      </c>
      <c r="F177" s="55">
        <v>60</v>
      </c>
      <c r="G177" s="57">
        <v>3.36</v>
      </c>
      <c r="H177" s="57">
        <v>0.66</v>
      </c>
      <c r="I177" s="57">
        <v>1.44</v>
      </c>
      <c r="J177" s="56">
        <v>137.94</v>
      </c>
      <c r="K177" s="56" t="s">
        <v>51</v>
      </c>
      <c r="L177" s="69">
        <v>5.6558588889485737</v>
      </c>
    </row>
    <row r="178" spans="1:12" ht="15.75" x14ac:dyDescent="0.25">
      <c r="A178" s="23"/>
      <c r="B178" s="15"/>
      <c r="C178" s="11"/>
      <c r="D178" s="7" t="s">
        <v>24</v>
      </c>
      <c r="E178" s="50" t="s">
        <v>45</v>
      </c>
      <c r="F178" s="50">
        <v>100</v>
      </c>
      <c r="G178" s="50">
        <v>0.4</v>
      </c>
      <c r="H178" s="50">
        <v>0.4</v>
      </c>
      <c r="I178" s="50">
        <v>9.8000000000000007</v>
      </c>
      <c r="J178" s="50">
        <v>47</v>
      </c>
      <c r="K178" s="50">
        <v>338</v>
      </c>
      <c r="L178" s="69">
        <v>32.32</v>
      </c>
    </row>
    <row r="179" spans="1:12" ht="15" x14ac:dyDescent="0.25">
      <c r="A179" s="23"/>
      <c r="B179" s="15"/>
      <c r="C179" s="11"/>
      <c r="D179" s="6"/>
      <c r="E179" s="59"/>
      <c r="F179" s="59"/>
      <c r="G179" s="59"/>
      <c r="H179" s="59"/>
      <c r="I179" s="59"/>
      <c r="J179" s="59"/>
      <c r="K179" s="59"/>
      <c r="L179" s="39"/>
    </row>
    <row r="180" spans="1:12" ht="15" x14ac:dyDescent="0.25">
      <c r="A180" s="23"/>
      <c r="B180" s="15"/>
      <c r="C180" s="11"/>
      <c r="D180" s="6"/>
      <c r="E180" s="38"/>
      <c r="F180" s="39"/>
      <c r="G180" s="39"/>
      <c r="H180" s="39"/>
      <c r="I180" s="39"/>
      <c r="J180" s="39"/>
      <c r="K180" s="40"/>
      <c r="L180" s="39"/>
    </row>
    <row r="181" spans="1:12" ht="15.75" customHeight="1" x14ac:dyDescent="0.25">
      <c r="A181" s="24"/>
      <c r="B181" s="17"/>
      <c r="C181" s="8"/>
      <c r="D181" s="18" t="s">
        <v>33</v>
      </c>
      <c r="E181" s="9"/>
      <c r="F181" s="19">
        <f>SUM(F174:F180)</f>
        <v>580</v>
      </c>
      <c r="G181" s="19">
        <f>SUM(G174:G180)</f>
        <v>17.36</v>
      </c>
      <c r="H181" s="19">
        <f>SUM(H174:H180)</f>
        <v>19.999999999999996</v>
      </c>
      <c r="I181" s="19">
        <f>SUM(I174:I180)</f>
        <v>72.88</v>
      </c>
      <c r="J181" s="19">
        <f>SUM(J174:J180)</f>
        <v>657.54</v>
      </c>
      <c r="K181" s="25"/>
      <c r="L181" s="103">
        <f>SUM(L174:L180)</f>
        <v>140.77716604808234</v>
      </c>
    </row>
    <row r="182" spans="1:12" ht="15.75" x14ac:dyDescent="0.25">
      <c r="A182" s="26">
        <f>A174</f>
        <v>2</v>
      </c>
      <c r="B182" s="13">
        <f>B174</f>
        <v>5</v>
      </c>
      <c r="C182" s="10" t="s">
        <v>25</v>
      </c>
      <c r="D182" s="7" t="s">
        <v>26</v>
      </c>
      <c r="E182" s="88" t="s">
        <v>112</v>
      </c>
      <c r="F182" s="55">
        <v>100</v>
      </c>
      <c r="G182" s="57">
        <v>1.25</v>
      </c>
      <c r="H182" s="57">
        <v>0.1</v>
      </c>
      <c r="I182" s="79">
        <v>11.61</v>
      </c>
      <c r="J182" s="56">
        <v>52.3</v>
      </c>
      <c r="K182" s="56">
        <v>41</v>
      </c>
      <c r="L182" s="69">
        <v>47.4</v>
      </c>
    </row>
    <row r="183" spans="1:12" ht="15.75" x14ac:dyDescent="0.25">
      <c r="A183" s="23"/>
      <c r="B183" s="15"/>
      <c r="C183" s="11"/>
      <c r="D183" s="7" t="s">
        <v>27</v>
      </c>
      <c r="E183" s="50" t="s">
        <v>96</v>
      </c>
      <c r="F183" s="55">
        <v>200</v>
      </c>
      <c r="G183" s="90">
        <v>2.44</v>
      </c>
      <c r="H183" s="90">
        <v>2.6</v>
      </c>
      <c r="I183" s="91">
        <v>11.14</v>
      </c>
      <c r="J183" s="52">
        <v>77.8</v>
      </c>
      <c r="K183" s="56">
        <v>79</v>
      </c>
      <c r="L183" s="69">
        <v>31.48</v>
      </c>
    </row>
    <row r="184" spans="1:12" ht="34.5" customHeight="1" x14ac:dyDescent="0.25">
      <c r="A184" s="23"/>
      <c r="B184" s="15"/>
      <c r="C184" s="11"/>
      <c r="D184" s="7" t="s">
        <v>28</v>
      </c>
      <c r="E184" s="50" t="s">
        <v>77</v>
      </c>
      <c r="F184" s="47">
        <v>250</v>
      </c>
      <c r="G184" s="48">
        <v>16.48</v>
      </c>
      <c r="H184" s="48">
        <v>16.89</v>
      </c>
      <c r="I184" s="85">
        <v>26.03</v>
      </c>
      <c r="J184" s="49">
        <v>322</v>
      </c>
      <c r="K184" s="49">
        <v>265</v>
      </c>
      <c r="L184" s="69">
        <f>100.31+14.39</f>
        <v>114.7</v>
      </c>
    </row>
    <row r="185" spans="1:12" ht="15" x14ac:dyDescent="0.25">
      <c r="A185" s="23"/>
      <c r="B185" s="15"/>
      <c r="C185" s="11"/>
      <c r="D185" s="7" t="s">
        <v>29</v>
      </c>
      <c r="E185" s="59"/>
      <c r="F185" s="59"/>
      <c r="G185" s="59"/>
      <c r="H185" s="59"/>
      <c r="I185" s="59"/>
      <c r="J185" s="59"/>
      <c r="K185" s="59"/>
      <c r="L185" s="59"/>
    </row>
    <row r="186" spans="1:12" ht="15.75" x14ac:dyDescent="0.25">
      <c r="A186" s="23"/>
      <c r="B186" s="15"/>
      <c r="C186" s="11"/>
      <c r="D186" s="7" t="s">
        <v>30</v>
      </c>
      <c r="E186" s="50" t="s">
        <v>69</v>
      </c>
      <c r="F186" s="55">
        <v>200</v>
      </c>
      <c r="G186" s="57">
        <v>20</v>
      </c>
      <c r="H186" s="57">
        <v>2</v>
      </c>
      <c r="I186" s="79">
        <v>58</v>
      </c>
      <c r="J186" s="56">
        <v>330</v>
      </c>
      <c r="K186" s="56">
        <v>389</v>
      </c>
      <c r="L186" s="69">
        <v>32.32</v>
      </c>
    </row>
    <row r="187" spans="1:12" ht="15.75" x14ac:dyDescent="0.25">
      <c r="A187" s="23"/>
      <c r="B187" s="15"/>
      <c r="C187" s="11"/>
      <c r="D187" s="7" t="s">
        <v>31</v>
      </c>
      <c r="E187" s="50" t="s">
        <v>44</v>
      </c>
      <c r="F187" s="55">
        <v>60</v>
      </c>
      <c r="G187" s="57">
        <v>4.74</v>
      </c>
      <c r="H187" s="57">
        <v>0.6</v>
      </c>
      <c r="I187" s="79">
        <v>1.26</v>
      </c>
      <c r="J187" s="56">
        <v>140.28</v>
      </c>
      <c r="K187" s="56" t="s">
        <v>51</v>
      </c>
      <c r="L187" s="69">
        <v>5.66</v>
      </c>
    </row>
    <row r="188" spans="1:12" ht="15.75" x14ac:dyDescent="0.25">
      <c r="A188" s="23"/>
      <c r="B188" s="15"/>
      <c r="C188" s="11"/>
      <c r="D188" s="7" t="s">
        <v>32</v>
      </c>
      <c r="E188" s="50" t="s">
        <v>50</v>
      </c>
      <c r="F188" s="55">
        <v>60</v>
      </c>
      <c r="G188" s="57">
        <v>3.36</v>
      </c>
      <c r="H188" s="57">
        <v>0.66</v>
      </c>
      <c r="I188" s="79">
        <v>1.44</v>
      </c>
      <c r="J188" s="56">
        <v>137.94</v>
      </c>
      <c r="K188" s="56" t="s">
        <v>51</v>
      </c>
      <c r="L188" s="69">
        <v>5.66</v>
      </c>
    </row>
    <row r="189" spans="1:12" ht="15" x14ac:dyDescent="0.25">
      <c r="A189" s="23"/>
      <c r="B189" s="15"/>
      <c r="C189" s="11"/>
      <c r="D189" s="6"/>
      <c r="E189" s="38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3"/>
      <c r="B190" s="15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4"/>
      <c r="B191" s="17"/>
      <c r="C191" s="8"/>
      <c r="D191" s="18" t="s">
        <v>33</v>
      </c>
      <c r="E191" s="9"/>
      <c r="F191" s="19">
        <f>SUM(F182:F190)</f>
        <v>870</v>
      </c>
      <c r="G191" s="19">
        <f t="shared" ref="G191:J191" si="78">SUM(G182:G190)</f>
        <v>48.27</v>
      </c>
      <c r="H191" s="19">
        <f t="shared" si="78"/>
        <v>22.85</v>
      </c>
      <c r="I191" s="19">
        <f t="shared" si="78"/>
        <v>109.48</v>
      </c>
      <c r="J191" s="19">
        <f t="shared" si="78"/>
        <v>1060.32</v>
      </c>
      <c r="K191" s="25"/>
      <c r="L191" s="19">
        <f t="shared" ref="L191" si="79">SUM(L182:L190)</f>
        <v>237.21999999999997</v>
      </c>
    </row>
    <row r="192" spans="1:12" ht="15" x14ac:dyDescent="0.2">
      <c r="A192" s="29">
        <f>A174</f>
        <v>2</v>
      </c>
      <c r="B192" s="30">
        <f>B174</f>
        <v>5</v>
      </c>
      <c r="C192" s="107" t="s">
        <v>4</v>
      </c>
      <c r="D192" s="108"/>
      <c r="E192" s="31"/>
      <c r="F192" s="32">
        <f>F181+F191</f>
        <v>1450</v>
      </c>
      <c r="G192" s="32">
        <f t="shared" ref="G192" si="80">G181+G191</f>
        <v>65.63</v>
      </c>
      <c r="H192" s="32">
        <f t="shared" ref="H192" si="81">H181+H191</f>
        <v>42.849999999999994</v>
      </c>
      <c r="I192" s="32">
        <f t="shared" ref="I192" si="82">I181+I191</f>
        <v>182.36</v>
      </c>
      <c r="J192" s="32">
        <f t="shared" ref="J192:L192" si="83">J181+J191</f>
        <v>1717.86</v>
      </c>
      <c r="K192" s="32"/>
      <c r="L192" s="32">
        <f t="shared" si="83"/>
        <v>377.99716604808231</v>
      </c>
    </row>
    <row r="193" spans="1:12" x14ac:dyDescent="0.2">
      <c r="A193" s="27"/>
      <c r="B193" s="28"/>
      <c r="C193" s="109" t="s">
        <v>5</v>
      </c>
      <c r="D193" s="109"/>
      <c r="E193" s="109"/>
      <c r="F193" s="34">
        <f>(F21+F40+F59+F78+F97+F116+F135+F154+F173+F192)/(IF(F21=0,0,1)+IF(F40=0,0,1)+IF(F59=0,0,1)+IF(F78=0,0,1)+IF(F97=0,0,1)+IF(F116=0,0,1)+IF(F135=0,0,1)+IF(F154=0,0,1)+IF(F173=0,0,1)+IF(F192=0,0,1))</f>
        <v>1439</v>
      </c>
      <c r="G193" s="34">
        <f>(G21+G40+G59+G78+G97+G116+G135+G154+G173+G192)/(IF(G21=0,0,1)+IF(G40=0,0,1)+IF(G59=0,0,1)+IF(G78=0,0,1)+IF(G97=0,0,1)+IF(G116=0,0,1)+IF(G135=0,0,1)+IF(G154=0,0,1)+IF(G173=0,0,1)+IF(G192=0,0,1))</f>
        <v>52.847000000000001</v>
      </c>
      <c r="H193" s="34">
        <f>(H21+H40+H59+H78+H97+H116+H135+H154+H173+H192)/(IF(H21=0,0,1)+IF(H40=0,0,1)+IF(H59=0,0,1)+IF(H78=0,0,1)+IF(H97=0,0,1)+IF(H116=0,0,1)+IF(H135=0,0,1)+IF(H154=0,0,1)+IF(H173=0,0,1)+IF(H192=0,0,1))</f>
        <v>50.298999999999999</v>
      </c>
      <c r="I193" s="34">
        <f>(I21+I40+I59+I78+I97+I116+I135+I154+I173+I192)/(IF(I21=0,0,1)+IF(I40=0,0,1)+IF(I59=0,0,1)+IF(I78=0,0,1)+IF(I97=0,0,1)+IF(I116=0,0,1)+IF(I135=0,0,1)+IF(I154=0,0,1)+IF(I173=0,0,1)+IF(I192=0,0,1))</f>
        <v>162.24799999999999</v>
      </c>
      <c r="J193" s="34">
        <f>(J21+J40+J59+J78+J97+J116+J135+J154+J173+J192)/(IF(J21=0,0,1)+IF(J40=0,0,1)+IF(J59=0,0,1)+IF(J78=0,0,1)+IF(J97=0,0,1)+IF(J116=0,0,1)+IF(J135=0,0,1)+IF(J154=0,0,1)+IF(J173=0,0,1)+IF(J192=0,0,1))</f>
        <v>1644.616</v>
      </c>
      <c r="K193" s="34"/>
      <c r="L193" s="34">
        <f>(L21+L40+L59+L78+L97+L116+L135+L154+L173+L192)/(IF(L21=0,0,1)+IF(L40=0,0,1)+IF(L59=0,0,1)+IF(L78=0,0,1)+IF(L97=0,0,1)+IF(L116=0,0,1)+IF(L135=0,0,1)+IF(L154=0,0,1)+IF(L173=0,0,1)+IF(L192=0,0,1))</f>
        <v>377.99909338259801</v>
      </c>
    </row>
  </sheetData>
  <mergeCells count="14">
    <mergeCell ref="C78:D78"/>
    <mergeCell ref="C97:D97"/>
    <mergeCell ref="C21:D21"/>
    <mergeCell ref="C193:E193"/>
    <mergeCell ref="C192:D192"/>
    <mergeCell ref="C116:D116"/>
    <mergeCell ref="C135:D135"/>
    <mergeCell ref="C154:D154"/>
    <mergeCell ref="C173:D173"/>
    <mergeCell ref="C1:E1"/>
    <mergeCell ref="H1:K1"/>
    <mergeCell ref="H2:K2"/>
    <mergeCell ref="C40:D40"/>
    <mergeCell ref="C59:D5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2024-02-05T05:28:12Z</cp:lastPrinted>
  <dcterms:created xsi:type="dcterms:W3CDTF">2022-05-16T14:23:56Z</dcterms:created>
  <dcterms:modified xsi:type="dcterms:W3CDTF">2024-02-05T05:46:10Z</dcterms:modified>
</cp:coreProperties>
</file>